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888D4387-885C-4CFF-BDCF-EA1350A226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FFRE - BEL" sheetId="2" r:id="rId1"/>
    <sheet name="Feuil1" sheetId="3" r:id="rId2"/>
  </sheets>
  <definedNames>
    <definedName name="_xlnm._FilterDatabase" localSheetId="0" hidden="1">'OFFRE - BEL'!$C$205:$C$218</definedName>
  </definedNames>
  <calcPr calcId="181029"/>
</workbook>
</file>

<file path=xl/calcChain.xml><?xml version="1.0" encoding="utf-8"?>
<calcChain xmlns="http://schemas.openxmlformats.org/spreadsheetml/2006/main">
  <c r="M250" i="2" l="1"/>
  <c r="M249" i="2"/>
  <c r="M248" i="2"/>
  <c r="M247" i="2"/>
  <c r="M246" i="2"/>
  <c r="M245" i="2"/>
  <c r="M244" i="2"/>
  <c r="M243" i="2"/>
  <c r="M242" i="2"/>
  <c r="M241" i="2"/>
  <c r="M240" i="2"/>
  <c r="M239" i="2"/>
  <c r="M238" i="2"/>
  <c r="L238" i="2" s="1"/>
  <c r="K238" i="2"/>
  <c r="K221" i="2"/>
  <c r="M221" i="2"/>
  <c r="L221" i="2" s="1"/>
  <c r="K222" i="2"/>
  <c r="M222" i="2"/>
  <c r="L222" i="2" s="1"/>
  <c r="K223" i="2"/>
  <c r="M223" i="2"/>
  <c r="L223" i="2" s="1"/>
  <c r="K224" i="2"/>
  <c r="M224" i="2"/>
  <c r="L224" i="2" s="1"/>
  <c r="K225" i="2"/>
  <c r="M225" i="2"/>
  <c r="L225" i="2" s="1"/>
  <c r="K226" i="2"/>
  <c r="M226" i="2"/>
  <c r="L226" i="2" s="1"/>
  <c r="K228" i="2"/>
  <c r="M228" i="2"/>
  <c r="L228" i="2" s="1"/>
  <c r="K229" i="2"/>
  <c r="M229" i="2"/>
  <c r="L229" i="2" s="1"/>
  <c r="K230" i="2"/>
  <c r="M230" i="2"/>
  <c r="L230" i="2" s="1"/>
  <c r="K232" i="2"/>
  <c r="M232" i="2"/>
  <c r="L232" i="2" s="1"/>
  <c r="K234" i="2"/>
  <c r="M234" i="2"/>
  <c r="L234" i="2" s="1"/>
  <c r="K235" i="2"/>
  <c r="M235" i="2"/>
  <c r="L235" i="2" s="1"/>
  <c r="K236" i="2"/>
  <c r="M236" i="2"/>
  <c r="L236" i="2" s="1"/>
  <c r="K237" i="2"/>
  <c r="M237" i="2"/>
  <c r="L237" i="2" s="1"/>
  <c r="M218" i="2" l="1"/>
  <c r="L218" i="2" s="1"/>
  <c r="K218" i="2"/>
  <c r="M217" i="2"/>
  <c r="L217" i="2" s="1"/>
  <c r="K217" i="2"/>
  <c r="M216" i="2"/>
  <c r="L216" i="2" s="1"/>
  <c r="K216" i="2"/>
  <c r="M215" i="2"/>
  <c r="L215" i="2" s="1"/>
  <c r="K215" i="2"/>
  <c r="M214" i="2"/>
  <c r="L214" i="2" s="1"/>
  <c r="K214" i="2"/>
  <c r="M213" i="2"/>
  <c r="L213" i="2" s="1"/>
  <c r="K213" i="2"/>
  <c r="M212" i="2"/>
  <c r="L212" i="2" s="1"/>
  <c r="K212" i="2"/>
  <c r="M211" i="2"/>
  <c r="L211" i="2" s="1"/>
  <c r="K211" i="2"/>
  <c r="M210" i="2"/>
  <c r="L210" i="2" s="1"/>
  <c r="K210" i="2"/>
  <c r="M209" i="2"/>
  <c r="L209" i="2" s="1"/>
  <c r="K209" i="2"/>
  <c r="M208" i="2"/>
  <c r="L208" i="2" s="1"/>
  <c r="K208" i="2"/>
  <c r="M207" i="2"/>
  <c r="L207" i="2" s="1"/>
  <c r="K207" i="2"/>
  <c r="M206" i="2"/>
  <c r="L206" i="2" s="1"/>
  <c r="K206" i="2"/>
  <c r="M205" i="2"/>
  <c r="L205" i="2" s="1"/>
  <c r="K205" i="2"/>
  <c r="M204" i="2"/>
  <c r="L204" i="2" s="1"/>
  <c r="K204" i="2"/>
  <c r="M203" i="2"/>
  <c r="L203" i="2" s="1"/>
  <c r="K203" i="2"/>
  <c r="M202" i="2"/>
  <c r="L202" i="2" s="1"/>
  <c r="K202" i="2"/>
  <c r="M201" i="2"/>
  <c r="L201" i="2" s="1"/>
  <c r="K201" i="2"/>
  <c r="M200" i="2"/>
  <c r="L200" i="2" s="1"/>
  <c r="K200" i="2"/>
  <c r="M199" i="2"/>
  <c r="L199" i="2" s="1"/>
  <c r="K199" i="2"/>
  <c r="M197" i="2"/>
  <c r="L197" i="2" s="1"/>
  <c r="K197" i="2"/>
  <c r="M196" i="2"/>
  <c r="L196" i="2" s="1"/>
  <c r="K196" i="2"/>
  <c r="M195" i="2"/>
  <c r="L195" i="2" s="1"/>
  <c r="K195" i="2"/>
  <c r="M194" i="2"/>
  <c r="L194" i="2" s="1"/>
  <c r="K194" i="2"/>
  <c r="M193" i="2"/>
  <c r="L193" i="2" s="1"/>
  <c r="K193" i="2"/>
  <c r="M192" i="2"/>
  <c r="L192" i="2" s="1"/>
  <c r="K192" i="2"/>
  <c r="M190" i="2"/>
  <c r="L190" i="2" s="1"/>
  <c r="K190" i="2"/>
  <c r="M189" i="2"/>
  <c r="L189" i="2" s="1"/>
  <c r="K189" i="2"/>
  <c r="M188" i="2"/>
  <c r="L188" i="2" s="1"/>
  <c r="K188" i="2"/>
  <c r="M187" i="2"/>
  <c r="L187" i="2" s="1"/>
  <c r="K187" i="2"/>
  <c r="M186" i="2"/>
  <c r="L186" i="2" s="1"/>
  <c r="K186" i="2"/>
  <c r="M185" i="2"/>
  <c r="L185" i="2" s="1"/>
  <c r="K185" i="2"/>
  <c r="M184" i="2"/>
  <c r="L184" i="2" s="1"/>
  <c r="K184" i="2"/>
  <c r="M183" i="2"/>
  <c r="L183" i="2" s="1"/>
  <c r="K183" i="2"/>
  <c r="M182" i="2"/>
  <c r="L182" i="2" s="1"/>
  <c r="K182" i="2"/>
  <c r="M181" i="2"/>
  <c r="L181" i="2" s="1"/>
  <c r="K181" i="2"/>
  <c r="M180" i="2"/>
  <c r="L180" i="2" s="1"/>
  <c r="K180" i="2"/>
  <c r="M179" i="2"/>
  <c r="L179" i="2" s="1"/>
  <c r="K179" i="2"/>
  <c r="M178" i="2"/>
  <c r="L178" i="2" s="1"/>
  <c r="K178" i="2"/>
  <c r="M177" i="2"/>
  <c r="L177" i="2" s="1"/>
  <c r="K177" i="2"/>
  <c r="M176" i="2"/>
  <c r="L176" i="2" s="1"/>
  <c r="K176" i="2"/>
  <c r="M175" i="2"/>
  <c r="L175" i="2" s="1"/>
  <c r="K175" i="2"/>
  <c r="M174" i="2"/>
  <c r="L174" i="2" s="1"/>
  <c r="K174" i="2"/>
  <c r="M173" i="2"/>
  <c r="L173" i="2" s="1"/>
  <c r="K173" i="2"/>
  <c r="M172" i="2"/>
  <c r="L172" i="2" s="1"/>
  <c r="K172" i="2"/>
  <c r="M170" i="2"/>
  <c r="L170" i="2" s="1"/>
  <c r="K170" i="2"/>
  <c r="M169" i="2"/>
  <c r="L169" i="2" s="1"/>
  <c r="K169" i="2"/>
  <c r="M168" i="2"/>
  <c r="L168" i="2" s="1"/>
  <c r="K168" i="2"/>
  <c r="M167" i="2"/>
  <c r="L167" i="2" s="1"/>
  <c r="K167" i="2"/>
  <c r="M166" i="2"/>
  <c r="L166" i="2" s="1"/>
  <c r="K166" i="2"/>
  <c r="M165" i="2"/>
  <c r="L165" i="2" s="1"/>
  <c r="K165" i="2"/>
  <c r="M163" i="2"/>
  <c r="L163" i="2" s="1"/>
  <c r="K163" i="2"/>
  <c r="M162" i="2"/>
  <c r="L162" i="2" s="1"/>
  <c r="K162" i="2"/>
  <c r="M161" i="2"/>
  <c r="L161" i="2" s="1"/>
  <c r="K161" i="2"/>
  <c r="M160" i="2"/>
  <c r="L160" i="2" s="1"/>
  <c r="K160" i="2"/>
  <c r="M159" i="2"/>
  <c r="L159" i="2" s="1"/>
  <c r="K159" i="2"/>
  <c r="M158" i="2"/>
  <c r="L158" i="2" s="1"/>
  <c r="K158" i="2"/>
  <c r="M157" i="2"/>
  <c r="L157" i="2" s="1"/>
  <c r="K157" i="2"/>
  <c r="M155" i="2"/>
  <c r="L155" i="2" s="1"/>
  <c r="K155" i="2"/>
  <c r="M154" i="2"/>
  <c r="L154" i="2" s="1"/>
  <c r="K154" i="2"/>
  <c r="M153" i="2"/>
  <c r="L153" i="2" s="1"/>
  <c r="K153" i="2"/>
  <c r="M152" i="2"/>
  <c r="L152" i="2" s="1"/>
  <c r="K152" i="2"/>
  <c r="M151" i="2"/>
  <c r="L151" i="2" s="1"/>
  <c r="K151" i="2"/>
  <c r="M150" i="2"/>
  <c r="L150" i="2" s="1"/>
  <c r="K150" i="2"/>
  <c r="M149" i="2"/>
  <c r="L149" i="2" s="1"/>
  <c r="K149" i="2"/>
  <c r="M148" i="2"/>
  <c r="L148" i="2" s="1"/>
  <c r="K148" i="2"/>
  <c r="M147" i="2"/>
  <c r="L147" i="2" s="1"/>
  <c r="K147" i="2"/>
  <c r="M146" i="2"/>
  <c r="L146" i="2" s="1"/>
  <c r="K146" i="2"/>
  <c r="M145" i="2"/>
  <c r="L145" i="2" s="1"/>
  <c r="K145" i="2"/>
  <c r="M144" i="2"/>
  <c r="L144" i="2" s="1"/>
  <c r="K144" i="2"/>
  <c r="M142" i="2"/>
  <c r="L142" i="2" s="1"/>
  <c r="K142" i="2"/>
  <c r="M141" i="2"/>
  <c r="L141" i="2" s="1"/>
  <c r="K141" i="2"/>
  <c r="M140" i="2"/>
  <c r="L140" i="2" s="1"/>
  <c r="K140" i="2"/>
  <c r="M139" i="2"/>
  <c r="L139" i="2" s="1"/>
  <c r="K139" i="2"/>
  <c r="M137" i="2"/>
  <c r="L137" i="2" s="1"/>
  <c r="K137" i="2"/>
  <c r="M136" i="2"/>
  <c r="L136" i="2" s="1"/>
  <c r="K136" i="2"/>
  <c r="M135" i="2"/>
  <c r="L135" i="2" s="1"/>
  <c r="K135" i="2"/>
  <c r="M134" i="2"/>
  <c r="L134" i="2" s="1"/>
  <c r="K134" i="2"/>
  <c r="M133" i="2"/>
  <c r="L133" i="2" s="1"/>
  <c r="K133" i="2"/>
  <c r="M132" i="2"/>
  <c r="L132" i="2" s="1"/>
  <c r="K132" i="2"/>
  <c r="M131" i="2"/>
  <c r="L131" i="2" s="1"/>
  <c r="K131" i="2"/>
  <c r="M128" i="2"/>
  <c r="L128" i="2" s="1"/>
  <c r="K128" i="2"/>
  <c r="M127" i="2"/>
  <c r="L127" i="2" s="1"/>
  <c r="K127" i="2"/>
  <c r="M126" i="2"/>
  <c r="L126" i="2" s="1"/>
  <c r="K126" i="2"/>
  <c r="M125" i="2"/>
  <c r="L125" i="2" s="1"/>
  <c r="K125" i="2"/>
  <c r="M124" i="2"/>
  <c r="L124" i="2" s="1"/>
  <c r="K124" i="2"/>
  <c r="M123" i="2"/>
  <c r="L123" i="2" s="1"/>
  <c r="K123" i="2"/>
  <c r="M122" i="2"/>
  <c r="L122" i="2" s="1"/>
  <c r="K122" i="2"/>
  <c r="M121" i="2"/>
  <c r="L121" i="2" s="1"/>
  <c r="K121" i="2"/>
  <c r="M120" i="2"/>
  <c r="L120" i="2" s="1"/>
  <c r="K120" i="2"/>
  <c r="M118" i="2"/>
  <c r="L118" i="2" s="1"/>
  <c r="K118" i="2"/>
  <c r="M117" i="2"/>
  <c r="L117" i="2" s="1"/>
  <c r="K117" i="2"/>
  <c r="M116" i="2"/>
  <c r="L116" i="2" s="1"/>
  <c r="K116" i="2"/>
  <c r="M115" i="2"/>
  <c r="L115" i="2" s="1"/>
  <c r="K115" i="2"/>
  <c r="M114" i="2"/>
  <c r="L114" i="2" s="1"/>
  <c r="K114" i="2"/>
  <c r="M113" i="2"/>
  <c r="L113" i="2" s="1"/>
  <c r="K113" i="2"/>
  <c r="M112" i="2"/>
  <c r="L112" i="2" s="1"/>
  <c r="K112" i="2"/>
  <c r="M111" i="2"/>
  <c r="L111" i="2" s="1"/>
  <c r="K111" i="2"/>
  <c r="M110" i="2"/>
  <c r="L110" i="2" s="1"/>
  <c r="K110" i="2"/>
  <c r="M109" i="2"/>
  <c r="L109" i="2" s="1"/>
  <c r="K109" i="2"/>
  <c r="M108" i="2"/>
  <c r="L108" i="2" s="1"/>
  <c r="K108" i="2"/>
  <c r="M107" i="2"/>
  <c r="L107" i="2" s="1"/>
  <c r="K107" i="2"/>
  <c r="M106" i="2"/>
  <c r="L106" i="2" s="1"/>
  <c r="K106" i="2"/>
  <c r="M105" i="2"/>
  <c r="L105" i="2" s="1"/>
  <c r="K105" i="2"/>
  <c r="M104" i="2"/>
  <c r="L104" i="2" s="1"/>
  <c r="K104" i="2"/>
  <c r="M103" i="2"/>
  <c r="L103" i="2" s="1"/>
  <c r="K103" i="2"/>
  <c r="M102" i="2"/>
  <c r="L102" i="2" s="1"/>
  <c r="K102" i="2"/>
  <c r="M101" i="2"/>
  <c r="L101" i="2" s="1"/>
  <c r="K101" i="2"/>
  <c r="M99" i="2"/>
  <c r="L99" i="2" s="1"/>
  <c r="K99" i="2"/>
  <c r="M98" i="2"/>
  <c r="L98" i="2" s="1"/>
  <c r="K98" i="2"/>
  <c r="M97" i="2"/>
  <c r="L97" i="2" s="1"/>
  <c r="K97" i="2"/>
  <c r="M96" i="2"/>
  <c r="L96" i="2" s="1"/>
  <c r="K96" i="2"/>
  <c r="M95" i="2"/>
  <c r="L95" i="2" s="1"/>
  <c r="K95" i="2"/>
  <c r="M94" i="2"/>
  <c r="L94" i="2" s="1"/>
  <c r="K94" i="2"/>
  <c r="M93" i="2"/>
  <c r="L93" i="2" s="1"/>
  <c r="K93" i="2"/>
  <c r="M91" i="2"/>
  <c r="L91" i="2" s="1"/>
  <c r="K91" i="2"/>
  <c r="M90" i="2"/>
  <c r="L90" i="2" s="1"/>
  <c r="K90" i="2"/>
  <c r="M89" i="2"/>
  <c r="L89" i="2" s="1"/>
  <c r="K89" i="2"/>
  <c r="M88" i="2"/>
  <c r="L88" i="2" s="1"/>
  <c r="K88" i="2"/>
  <c r="M87" i="2"/>
  <c r="L87" i="2" s="1"/>
  <c r="K87" i="2"/>
  <c r="M86" i="2"/>
  <c r="L86" i="2" s="1"/>
  <c r="K86" i="2"/>
  <c r="M84" i="2"/>
  <c r="L84" i="2" s="1"/>
  <c r="K84" i="2"/>
  <c r="M83" i="2"/>
  <c r="L83" i="2" s="1"/>
  <c r="K83" i="2"/>
  <c r="M82" i="2"/>
  <c r="L82" i="2" s="1"/>
  <c r="K82" i="2"/>
  <c r="M81" i="2"/>
  <c r="L81" i="2" s="1"/>
  <c r="K81" i="2"/>
  <c r="M80" i="2"/>
  <c r="L80" i="2" s="1"/>
  <c r="K80" i="2"/>
  <c r="M79" i="2"/>
  <c r="L79" i="2" s="1"/>
  <c r="K79" i="2"/>
  <c r="M78" i="2"/>
  <c r="L78" i="2" s="1"/>
  <c r="K78" i="2"/>
  <c r="M77" i="2"/>
  <c r="L77" i="2" s="1"/>
  <c r="K77" i="2"/>
  <c r="M75" i="2"/>
  <c r="L75" i="2" s="1"/>
  <c r="K75" i="2"/>
  <c r="M74" i="2"/>
  <c r="L74" i="2" s="1"/>
  <c r="K74" i="2"/>
  <c r="M73" i="2"/>
  <c r="L73" i="2" s="1"/>
  <c r="K73" i="2"/>
  <c r="M72" i="2"/>
  <c r="L72" i="2" s="1"/>
  <c r="K72" i="2"/>
  <c r="M71" i="2"/>
  <c r="L71" i="2" s="1"/>
  <c r="K71" i="2"/>
  <c r="M70" i="2"/>
  <c r="L70" i="2" s="1"/>
  <c r="K70" i="2"/>
  <c r="M69" i="2"/>
  <c r="L69" i="2" s="1"/>
  <c r="K69" i="2"/>
  <c r="M67" i="2"/>
  <c r="L67" i="2" s="1"/>
  <c r="K67" i="2"/>
  <c r="M66" i="2"/>
  <c r="L66" i="2" s="1"/>
  <c r="K66" i="2"/>
  <c r="M65" i="2"/>
  <c r="L65" i="2" s="1"/>
  <c r="K65" i="2"/>
  <c r="M64" i="2"/>
  <c r="L64" i="2" s="1"/>
  <c r="K64" i="2"/>
  <c r="M63" i="2"/>
  <c r="L63" i="2" s="1"/>
  <c r="K63" i="2"/>
  <c r="M62" i="2"/>
  <c r="L62" i="2" s="1"/>
  <c r="K62" i="2"/>
  <c r="M61" i="2"/>
  <c r="L61" i="2" s="1"/>
  <c r="K61" i="2"/>
  <c r="M60" i="2"/>
  <c r="L60" i="2" s="1"/>
  <c r="K60" i="2"/>
  <c r="M59" i="2"/>
  <c r="L59" i="2" s="1"/>
  <c r="K59" i="2"/>
  <c r="M58" i="2"/>
  <c r="L58" i="2" s="1"/>
  <c r="K58" i="2"/>
  <c r="M56" i="2"/>
  <c r="L56" i="2" s="1"/>
  <c r="K56" i="2"/>
  <c r="M55" i="2"/>
  <c r="L55" i="2" s="1"/>
  <c r="K55" i="2"/>
  <c r="M54" i="2"/>
  <c r="L54" i="2" s="1"/>
  <c r="K54" i="2"/>
  <c r="M53" i="2"/>
  <c r="L53" i="2" s="1"/>
  <c r="K53" i="2"/>
  <c r="M51" i="2"/>
  <c r="L51" i="2" s="1"/>
  <c r="K51" i="2"/>
  <c r="M50" i="2"/>
  <c r="L50" i="2" s="1"/>
  <c r="K50" i="2"/>
  <c r="M48" i="2"/>
  <c r="L48" i="2" s="1"/>
  <c r="K48" i="2"/>
  <c r="M46" i="2"/>
  <c r="L46" i="2" s="1"/>
  <c r="K46" i="2"/>
  <c r="M45" i="2"/>
  <c r="L45" i="2" s="1"/>
  <c r="K45" i="2"/>
  <c r="M44" i="2"/>
  <c r="L44" i="2" s="1"/>
  <c r="K44" i="2"/>
  <c r="M43" i="2"/>
  <c r="L43" i="2" s="1"/>
  <c r="K43" i="2"/>
  <c r="M42" i="2"/>
  <c r="L42" i="2" s="1"/>
  <c r="K42" i="2"/>
  <c r="M41" i="2"/>
  <c r="L41" i="2" s="1"/>
  <c r="K41" i="2"/>
  <c r="M38" i="2"/>
  <c r="L38" i="2" s="1"/>
  <c r="K38" i="2"/>
  <c r="M37" i="2"/>
  <c r="L37" i="2" s="1"/>
  <c r="K37" i="2"/>
  <c r="M36" i="2"/>
  <c r="L36" i="2" s="1"/>
  <c r="K36" i="2"/>
  <c r="M35" i="2"/>
  <c r="L35" i="2" s="1"/>
  <c r="K35" i="2"/>
  <c r="M34" i="2"/>
  <c r="L34" i="2" s="1"/>
  <c r="K34" i="2"/>
  <c r="M33" i="2"/>
  <c r="L33" i="2" s="1"/>
  <c r="K33" i="2"/>
  <c r="M32" i="2"/>
  <c r="L32" i="2" s="1"/>
  <c r="K32" i="2"/>
  <c r="M31" i="2"/>
  <c r="L31" i="2" s="1"/>
  <c r="K31" i="2"/>
  <c r="M30" i="2"/>
  <c r="L30" i="2" s="1"/>
  <c r="K30" i="2"/>
  <c r="M28" i="2"/>
  <c r="L28" i="2" s="1"/>
  <c r="K28" i="2"/>
  <c r="M27" i="2"/>
  <c r="L27" i="2" s="1"/>
  <c r="K27" i="2"/>
  <c r="M26" i="2"/>
  <c r="L26" i="2" s="1"/>
  <c r="K26" i="2"/>
  <c r="M25" i="2"/>
  <c r="L25" i="2" s="1"/>
  <c r="K25" i="2"/>
  <c r="M23" i="2"/>
  <c r="L23" i="2" s="1"/>
  <c r="K23" i="2"/>
  <c r="M22" i="2"/>
  <c r="L22" i="2" s="1"/>
  <c r="K22" i="2"/>
  <c r="M21" i="2"/>
  <c r="L21" i="2" s="1"/>
  <c r="K21" i="2"/>
  <c r="M20" i="2"/>
  <c r="L20" i="2" s="1"/>
  <c r="K20" i="2"/>
  <c r="M19" i="2"/>
  <c r="L19" i="2" s="1"/>
  <c r="K19" i="2"/>
  <c r="M18" i="2"/>
  <c r="L18" i="2" s="1"/>
  <c r="K18" i="2"/>
  <c r="M17" i="2"/>
  <c r="L17" i="2" s="1"/>
  <c r="K17" i="2"/>
  <c r="M16" i="2"/>
  <c r="L16" i="2" s="1"/>
  <c r="K16" i="2"/>
  <c r="L252" i="2" l="1"/>
  <c r="L254" i="2"/>
  <c r="E11" i="2" s="1"/>
</calcChain>
</file>

<file path=xl/sharedStrings.xml><?xml version="1.0" encoding="utf-8"?>
<sst xmlns="http://schemas.openxmlformats.org/spreadsheetml/2006/main" count="438" uniqueCount="247">
  <si>
    <t>TOTAL</t>
  </si>
  <si>
    <t>NOM:</t>
  </si>
  <si>
    <t>PRENOM:</t>
  </si>
  <si>
    <t>N° TEL.</t>
  </si>
  <si>
    <t>Art.</t>
  </si>
  <si>
    <t>CHATEAU LE RAZ</t>
  </si>
  <si>
    <t>VIEIRA DE SOUSA</t>
  </si>
  <si>
    <t>Rhum Blanc " Little G " Antilles 70 cl / 40°</t>
  </si>
  <si>
    <t>Rhum Spiced " Little G " Antilles 70 cl / 40°</t>
  </si>
  <si>
    <t>Rhum Oak Age (2 years) " Little G " Antilles 70 cl / 40°</t>
  </si>
  <si>
    <t>Rhum Vieux (4 years) " Little G " Antilles 70 cl / 45°</t>
  </si>
  <si>
    <t>Nombre     bouteilles</t>
  </si>
  <si>
    <t>P.U  ttc</t>
  </si>
  <si>
    <t xml:space="preserve">Remise </t>
  </si>
  <si>
    <t>P.TOT  ttc</t>
  </si>
  <si>
    <t>Prix remisé</t>
  </si>
  <si>
    <t>P.U  remisé</t>
  </si>
  <si>
    <t>AVANT REMISE</t>
  </si>
  <si>
    <t xml:space="preserve">TOTAL </t>
  </si>
  <si>
    <t>AVEC REMISE</t>
  </si>
  <si>
    <t>MONTANT DE LA COMMANDE TVAC:</t>
  </si>
  <si>
    <t>ADRESSE:</t>
  </si>
  <si>
    <t>( Enlévement de la commande dans notre magasin à Habay )</t>
  </si>
  <si>
    <t>BON DE COMMANDE - Belgique</t>
  </si>
  <si>
    <r>
      <rPr>
        <b/>
        <sz val="11"/>
        <color rgb="FF800000"/>
        <rFont val="Arial"/>
        <family val="2"/>
      </rPr>
      <t xml:space="preserve">Pour toute question, n'hésitez pas à nous envoyer un mail à:  </t>
    </r>
    <r>
      <rPr>
        <b/>
        <u/>
        <sz val="11"/>
        <color rgb="FF800000"/>
        <rFont val="Arial"/>
        <family val="2"/>
      </rPr>
      <t>info@lacavedessommeliers.be</t>
    </r>
  </si>
  <si>
    <t>Millés.</t>
  </si>
  <si>
    <t xml:space="preserve">Prosecco " Extra Dry " DOC Treviso </t>
  </si>
  <si>
    <t>N.M.</t>
  </si>
  <si>
    <t xml:space="preserve">Prosecco Dry " EPSILON ICE " DOC Treviso </t>
  </si>
  <si>
    <t xml:space="preserve">Prosecco Superiore DOCG Valdobbiadene " Brut "  " Cuvée del Fondatore " </t>
  </si>
  <si>
    <t xml:space="preserve">Veneto Spumante Rosé Manzoni " Rosa " Millesimato " Extra Dry " </t>
  </si>
  <si>
    <t>" Be Lux " Private Cuvée Vino Spumante Chardonnay Brut</t>
  </si>
  <si>
    <t xml:space="preserve">" Be Lux " Private Cuvée MAGNUM / ETUI  Vino Spumante Chardonnay Brut </t>
  </si>
  <si>
    <t xml:space="preserve">" Epsilon Luxxo " Vino Spumante Chardonnay Extra Dry </t>
  </si>
  <si>
    <t xml:space="preserve">IGP Val de Loire Sauvignon " Cuvée Prestige " </t>
  </si>
  <si>
    <t xml:space="preserve">IGP Val de Loire Chardonnay " Cuvée Prestige " </t>
  </si>
  <si>
    <t xml:space="preserve">IGP Val de Loire Chardonnay " Originelle " (sans soufre ajouté) </t>
  </si>
  <si>
    <t xml:space="preserve">IGP Val de Loire Chardonnay " Coeur de Schistes " </t>
  </si>
  <si>
    <t xml:space="preserve">Vin de France " O.V.N.I.20 " </t>
  </si>
  <si>
    <t xml:space="preserve">IGP Val de Loire « Chenin de Jardin » </t>
  </si>
  <si>
    <t xml:space="preserve">Fiefs Vendéens Mareuil " Clos Saint André " (monopole) </t>
  </si>
  <si>
    <t xml:space="preserve">Fiefs Vendéens Mareuil Rosé « Collection » </t>
  </si>
  <si>
    <t>IGP Val de Loire « Rosée de Jardin » (pinot noir)</t>
  </si>
  <si>
    <t xml:space="preserve">Fiefs Vendéens Mareuil Rouge « Collection » </t>
  </si>
  <si>
    <t>Vin de France Rouge « Rouquin de Jardin » (pinot noir)</t>
  </si>
  <si>
    <t>IGP Val de Loire Vendée " Grenouillère " (négrette)</t>
  </si>
  <si>
    <t>IGP Val de Loire Vendée " Grenouillère Préphylloxérique " (négrette)</t>
  </si>
  <si>
    <t xml:space="preserve">Touraine Sauvignon Blanc " L Arpent des Vaudons " </t>
  </si>
  <si>
    <t xml:space="preserve">Touraine Sauvignon Blanc VV " Coeur de Roche " </t>
  </si>
  <si>
    <t xml:space="preserve">Touraine Gamay " Le Bois Jacou " </t>
  </si>
  <si>
    <t xml:space="preserve">Touraine " Les Grands Champs " Cabernet Franc / Malbec </t>
  </si>
  <si>
    <t xml:space="preserve">Touraine " Cent visages " Côt </t>
  </si>
  <si>
    <t xml:space="preserve">Touraine " L' Alliance des Générations " Cabernet Franc / Malbec </t>
  </si>
  <si>
    <t>Saumur Champigny  Dominique Joseph</t>
  </si>
  <si>
    <t xml:space="preserve">Saint Nicolas de Bourgueil " Les Montils " </t>
  </si>
  <si>
    <t xml:space="preserve">Saint Nicolas de Bourgueil " Les Perruches " </t>
  </si>
  <si>
    <t xml:space="preserve">Rully " Vieilles Vignes " </t>
  </si>
  <si>
    <t xml:space="preserve">Rully 1er Cru " Grésigny " </t>
  </si>
  <si>
    <t xml:space="preserve">Rully 1er Cru " Marissou " </t>
  </si>
  <si>
    <t>VDP Vaucluse / IGP Principauté d'Orange  " La Grange Daniel " Roussanne</t>
  </si>
  <si>
    <t xml:space="preserve">Côtes du Rhône " La Chèvre d'Or " </t>
  </si>
  <si>
    <t xml:space="preserve">Cairanne  " L' Estévenas " </t>
  </si>
  <si>
    <t xml:space="preserve">VDP Vaucluse / IGP Principauté d'Orange " La Grange Daniel " </t>
  </si>
  <si>
    <t xml:space="preserve">Côtes du Rhône " La Gerbaude " </t>
  </si>
  <si>
    <t>Cairanne " Tradition "</t>
  </si>
  <si>
    <t xml:space="preserve">VDP Vaucluse / IGP Principauté d'Orange " L' Exclus d' Alary " </t>
  </si>
  <si>
    <t xml:space="preserve">Cairanne " La Brunote " </t>
  </si>
  <si>
    <t xml:space="preserve">Cairanne " L' Estevenas " </t>
  </si>
  <si>
    <t xml:space="preserve">Cairanne " La Jean de Verde " </t>
  </si>
  <si>
    <t xml:space="preserve">IGP Méditerranée " Les Agasses " Viognier </t>
  </si>
  <si>
    <t>Luberon " Les Aubépines "</t>
  </si>
  <si>
    <t xml:space="preserve">IGP Méditerranée " Les Agasses " </t>
  </si>
  <si>
    <t>Luberon " Tradition "</t>
  </si>
  <si>
    <t>Luberon " Joséphine "</t>
  </si>
  <si>
    <t>Luberon " Les Griottes "</t>
  </si>
  <si>
    <t xml:space="preserve">Côtes de Provence </t>
  </si>
  <si>
    <t xml:space="preserve">Côtes de Provence " Grande Garde " </t>
  </si>
  <si>
    <t xml:space="preserve">Côtes de Provence " Arbaude " </t>
  </si>
  <si>
    <t xml:space="preserve">Côtes de Provence Sainte Victoire </t>
  </si>
  <si>
    <t xml:space="preserve">Côtes de Provence Sainte Victoire " Grande Garde " </t>
  </si>
  <si>
    <t xml:space="preserve">VDT " Vin Cuit de Provence " (50 cl) </t>
  </si>
  <si>
    <t xml:space="preserve">IGP Méditerranée " Cadet de la Bégude " </t>
  </si>
  <si>
    <t xml:space="preserve">Bandol </t>
  </si>
  <si>
    <t xml:space="preserve">Bandol " L Irréductible " </t>
  </si>
  <si>
    <t xml:space="preserve">Bandol " La Brulade " </t>
  </si>
  <si>
    <t xml:space="preserve">IGP Saint Guilhem le Désert Mas Canaille </t>
  </si>
  <si>
    <t xml:space="preserve">Languedoc " Musardises " </t>
  </si>
  <si>
    <t xml:space="preserve">Pic Saint Loup " La Sarabande " </t>
  </si>
  <si>
    <t xml:space="preserve">Pic Saint Loup </t>
  </si>
  <si>
    <t xml:space="preserve">Pic Saint Loup " La Ruche " </t>
  </si>
  <si>
    <t xml:space="preserve">Pic Saint Loup " Les Sept Rangées " </t>
  </si>
  <si>
    <t>IGP Côtes de Gascogne " Courtine " CV</t>
  </si>
  <si>
    <t xml:space="preserve">IGP Côtes de Gascogne " Voici mon secret " </t>
  </si>
  <si>
    <t>IGP Côtes de Gascogne Domaine de Cassaigne</t>
  </si>
  <si>
    <t xml:space="preserve">Pacherenc du Vic Bilh sec " Novel "  " Marie Maria " </t>
  </si>
  <si>
    <t xml:space="preserve">Saint Mont " Les Vignes Retrouvées " </t>
  </si>
  <si>
    <t xml:space="preserve">Saint Mont " Le Faîte " </t>
  </si>
  <si>
    <t xml:space="preserve">Saint Mont Grande Cuvée " Cirque Nord " </t>
  </si>
  <si>
    <t xml:space="preserve">Saint Mont " Rosé d Enfer " </t>
  </si>
  <si>
    <t xml:space="preserve">IGP Côtes de Gascogne " Moonseng " (Merlot et Manseng Noir) </t>
  </si>
  <si>
    <t xml:space="preserve">IGP Côtes de Gascogne " Le Manseng Noir " </t>
  </si>
  <si>
    <t xml:space="preserve">Madiran Château d' Arricau Bordes </t>
  </si>
  <si>
    <t xml:space="preserve">IGP Côtes de Gascogne Moelleux " Soleil Gascon " </t>
  </si>
  <si>
    <t xml:space="preserve">Pacherenc du Vic Bilh " Saint Albert " Barriques d'Or </t>
  </si>
  <si>
    <t>Pacherenc du Vic Bilh " La Saint Sylvestre " (50 cl) / Coffret bois</t>
  </si>
  <si>
    <t>Montravel sec  " Cuvée Grand Chêne "  " Elevé en fût de chêne "</t>
  </si>
  <si>
    <t xml:space="preserve">IGP Périgord " La Grange aux Pies " </t>
  </si>
  <si>
    <t xml:space="preserve">IGP du Périgord " Ter ' Raz " </t>
  </si>
  <si>
    <t xml:space="preserve">IGP du Périgord " Ter ' Raz N°1 -  Vieux Ceps " </t>
  </si>
  <si>
    <t>IGP Périgord " La Grange aux Pies "</t>
  </si>
  <si>
    <t>Bergerac " Cuvée Grand Chêne "  " Elevé en fût de chêne "</t>
  </si>
  <si>
    <t xml:space="preserve">Montravel " Les Filles " </t>
  </si>
  <si>
    <t>Blaye Côtes de Bordeaux " Cuvée Classique "</t>
  </si>
  <si>
    <t xml:space="preserve">Blaye Côtes de Bordeaux " Prestige " </t>
  </si>
  <si>
    <t xml:space="preserve">Bordeaux Rosé </t>
  </si>
  <si>
    <t>Blaye Côtes de Bordeaux " Tradition "</t>
  </si>
  <si>
    <t>" Vin'ature " Blaye Côtes de Bordeaux (sans soufre ajouté)</t>
  </si>
  <si>
    <t xml:space="preserve">Blaye " Attribut des Tourtes " </t>
  </si>
  <si>
    <t>Haut Médoc " Classic "</t>
  </si>
  <si>
    <t>Haut Médoc " Cru Bourgeois "</t>
  </si>
  <si>
    <t xml:space="preserve">Haut Médoc " 0016 L'Agent de vos soirées " </t>
  </si>
  <si>
    <t>Haut Médoc " 0016 L'Agent de vos soirées "  / Coffret bois individuel</t>
  </si>
  <si>
    <t xml:space="preserve">DOC Friuli Colli Orientali " Sauvignon " </t>
  </si>
  <si>
    <t xml:space="preserve">DOC Friuli Colli Orientali " Friulano " </t>
  </si>
  <si>
    <t xml:space="preserve">IGP Trevenezie " Traminer Aromatico " </t>
  </si>
  <si>
    <t xml:space="preserve">IGP Venezia Giulia " Ribolla Gialla " </t>
  </si>
  <si>
    <t xml:space="preserve">DOC Friuli Colli Orientali " Refosco dal peduncolo rosso " </t>
  </si>
  <si>
    <t xml:space="preserve">IGT Trevenezie " Franconia " </t>
  </si>
  <si>
    <t xml:space="preserve">DOC Friuli Colli Orientali " Merlot " </t>
  </si>
  <si>
    <t xml:space="preserve">IGT Trevenezie " Schioppettino " </t>
  </si>
  <si>
    <t xml:space="preserve">IGP Trevenezie " Cabernet Sauvignon " </t>
  </si>
  <si>
    <t xml:space="preserve">IGT Trevenezie " Pignolo " </t>
  </si>
  <si>
    <t xml:space="preserve">IGP Trevenezie " Verduzzo Friulano " </t>
  </si>
  <si>
    <t xml:space="preserve">DOCG Colli Orientali del Friuli " Picolit " (50 cl) </t>
  </si>
  <si>
    <t xml:space="preserve">IGT Bianco di Toscana " Anselmino " </t>
  </si>
  <si>
    <t xml:space="preserve">DOCG Chianti Montespertoli </t>
  </si>
  <si>
    <t xml:space="preserve">IGT Rosso Toscano " Terre di Bracciatica " </t>
  </si>
  <si>
    <t xml:space="preserve">DOCG Chianti Montespertoli Riserva " Ingannamatti " </t>
  </si>
  <si>
    <t xml:space="preserve">IGT Rosso Toscano " PAX " </t>
  </si>
  <si>
    <t xml:space="preserve">IGT Rosso Toscano " Era ora " </t>
  </si>
  <si>
    <t>DOC Vinsanto del Chianti " Riserva " DEMI (37.5 cl) " Dedicato alla Gioia "</t>
  </si>
  <si>
    <t xml:space="preserve">DOC Sicilia Inzolia " ilgiglio " </t>
  </si>
  <si>
    <t xml:space="preserve">DOC Sicilia Grillo </t>
  </si>
  <si>
    <t xml:space="preserve">DOC Sicilia Syrah </t>
  </si>
  <si>
    <t xml:space="preserve">DOC Sicilia Nero d' Avola " ilgiglio " </t>
  </si>
  <si>
    <t xml:space="preserve">DOC Sicilia Nero d' Avola " Rosso delle Rose " </t>
  </si>
  <si>
    <t>DOC Sicilia Nero d' Avola " Riserva "</t>
  </si>
  <si>
    <t xml:space="preserve">DO Tarragona Brut Nature " Métode Tradicional " Mas de Valls </t>
  </si>
  <si>
    <t xml:space="preserve">DO Tarragona Brut Reserva " Trilogia Muscat " </t>
  </si>
  <si>
    <t xml:space="preserve">DO Tarragona Brut Nature Reserva " Trilogia " Pinot Noir Blanc de Noirs </t>
  </si>
  <si>
    <t xml:space="preserve">DO Tarragona " Solimar " </t>
  </si>
  <si>
    <t>DO Tarragona " Muscat " sec</t>
  </si>
  <si>
    <t xml:space="preserve">DO Tarragona " Chardonnay " </t>
  </si>
  <si>
    <t xml:space="preserve">DO Tarragona Crianza " Solimar " </t>
  </si>
  <si>
    <t xml:space="preserve">DO Priorat " Legitim " </t>
  </si>
  <si>
    <t xml:space="preserve">DO Priorat " Les Pusses " </t>
  </si>
  <si>
    <t xml:space="preserve">Vermouth Blanco " Iris " (1 litre) " Vermut de Reus " </t>
  </si>
  <si>
    <t xml:space="preserve">Vermouth Rojo (rouge) " Iris " (1 litre) " Vermut de Reus " </t>
  </si>
  <si>
    <t xml:space="preserve">Vermouth Reserva (0.75 l) " Antigua Formula " </t>
  </si>
  <si>
    <t xml:space="preserve">Tarragona Moscatel Anejo </t>
  </si>
  <si>
    <t xml:space="preserve">Tarragona " Aureo Seco " Solera 1954 </t>
  </si>
  <si>
    <t>Tarragona " Aureo Dulce " Solera 1954 (sans emballage jaune)</t>
  </si>
  <si>
    <t>Tarragona " Aureo Dulce " Solera 1954 (avec emballage jaune)</t>
  </si>
  <si>
    <t>Solera 1926 Dulce " Garnacha " (50 cl)</t>
  </si>
  <si>
    <t>Solera Rancio Seco 1939 " Dom Juncosa " (50 cl)</t>
  </si>
  <si>
    <t xml:space="preserve">Solera Rancio Seco 1865 " Joan Fort " (50 cl) </t>
  </si>
  <si>
    <t xml:space="preserve">VR Alentejano Blanc </t>
  </si>
  <si>
    <t xml:space="preserve">VR Alentejano " SIR " Siria </t>
  </si>
  <si>
    <t xml:space="preserve">VR Alentejano Blanc " Reserva " </t>
  </si>
  <si>
    <t xml:space="preserve">VR Alentejano " AB " Alicante Bouschet </t>
  </si>
  <si>
    <t xml:space="preserve">" Morde " VR Alentejano </t>
  </si>
  <si>
    <t>VR Alentejano " Late Harvest Viognier " DEMI (0.375 l )</t>
  </si>
  <si>
    <t>Douro " Alice "</t>
  </si>
  <si>
    <t xml:space="preserve">Douro " Reserva " </t>
  </si>
  <si>
    <t xml:space="preserve">Douro " Reserva " Alice </t>
  </si>
  <si>
    <t xml:space="preserve">Douro " Unoaked " </t>
  </si>
  <si>
    <t xml:space="preserve">Douro " Grande Reserva " </t>
  </si>
  <si>
    <t>Porto Fine White (blanc)</t>
  </si>
  <si>
    <t>Porto Blanc " White 10 ans "  (50 cl)</t>
  </si>
  <si>
    <t>Porto Blanc " 20 ans "  (50 cl)</t>
  </si>
  <si>
    <t xml:space="preserve">Porto Blanc 40 ans " Very Old White Port " </t>
  </si>
  <si>
    <t xml:space="preserve">Porto Fine Ruby </t>
  </si>
  <si>
    <t xml:space="preserve">Porto Fine Tawny </t>
  </si>
  <si>
    <t xml:space="preserve">Porto Tawny 10 ans </t>
  </si>
  <si>
    <t xml:space="preserve">Porto Tawny 20 ans </t>
  </si>
  <si>
    <t xml:space="preserve">Porto Tawny 30 ans </t>
  </si>
  <si>
    <t xml:space="preserve">Porto Tawny +40 ans </t>
  </si>
  <si>
    <t xml:space="preserve">Porto Colheita 2003 " Single Harvest Tawny " </t>
  </si>
  <si>
    <t xml:space="preserve">Porto LBV </t>
  </si>
  <si>
    <t xml:space="preserve">Porto Vintage </t>
  </si>
  <si>
    <t>Porto Vintage Quinta da Agua Alta</t>
  </si>
  <si>
    <t>Whisky Pure Malt " Skot ' Tiche " / 40° / 50 cl</t>
  </si>
  <si>
    <t>WHISKY</t>
  </si>
  <si>
    <t>Whisky Single Malt 3 Years " Limited Edition " August17th / 40° / 70 cl</t>
  </si>
  <si>
    <t>Whisky Single Malt 7 Years Single Cask " Julius Limited Edition " August17th / 52° / 70 cl</t>
  </si>
  <si>
    <t>Whisky Single Malt 5 Years Single Cask " Banyuls Rare Cask Edition W.06 " August17th / 43° / 70 cl</t>
  </si>
  <si>
    <t>Whisky Single Malt 5 Years Single Cask " Xérès Olorosso Rare Cask Edition W.04 " August17th / 43° / 70 cl</t>
  </si>
  <si>
    <t>Whisky Single Malt 7 Years Single Cask " Monbazillac Rare Cask Edition W.03 " August17th / 45° / 70 cl</t>
  </si>
  <si>
    <t>Gin GemBlue " Limited Edition " / 40° / 70 cl</t>
  </si>
  <si>
    <t>GIN</t>
  </si>
  <si>
    <t>Barrel Gin GemBlue " Limited Edition " / 40° / 70 cl</t>
  </si>
  <si>
    <t>Gin GemBlue Molitor " Limited Edition " / 40° / 70 cl</t>
  </si>
  <si>
    <t>Vodka Cosmik " Pure Diamond " / 37.5° / 70 cl</t>
  </si>
  <si>
    <t>VODKA</t>
  </si>
  <si>
    <t>RHUM</t>
  </si>
  <si>
    <t>CA' DI RAJO</t>
  </si>
  <si>
    <t>Prosecco " Extra Dry " MAGNUM DOC Treviso</t>
  </si>
  <si>
    <t>CHATEAU DE LA RAGOTIERE</t>
  </si>
  <si>
    <t>J. MOURAT</t>
  </si>
  <si>
    <t>Sélection Val de Loire</t>
  </si>
  <si>
    <t>DOMAINE JEAN FRANCOIS MERIEAU</t>
  </si>
  <si>
    <t>DOMAINE LE PETIT SAINT VINCENT</t>
  </si>
  <si>
    <t>DOMAINE DE LA COTELLERAIE</t>
  </si>
  <si>
    <t>DOMAINE DU MEIX GUILLAUME</t>
  </si>
  <si>
    <t xml:space="preserve">DOMAINE ALARY </t>
  </si>
  <si>
    <t>CHATEAU VAL JOANIS</t>
  </si>
  <si>
    <t>MAS DE CADENET</t>
  </si>
  <si>
    <t>DOMAINE DE LA BEGUDE</t>
  </si>
  <si>
    <t>DOMAINE LES GRANDES COSTES</t>
  </si>
  <si>
    <r>
      <t>IGP Saint Guilhem le Désert Val de Montferrand Mas Canaille (</t>
    </r>
    <r>
      <rPr>
        <sz val="10"/>
        <color rgb="FF000000"/>
        <rFont val="Arial"/>
        <family val="2"/>
      </rPr>
      <t>disponible à partir du 1 juin 2021</t>
    </r>
    <r>
      <rPr>
        <sz val="11"/>
        <color rgb="FF000000"/>
        <rFont val="Arial"/>
        <family val="2"/>
      </rPr>
      <t>)</t>
    </r>
  </si>
  <si>
    <t>CAVE DE PLAIMONT</t>
  </si>
  <si>
    <t>Saint Mont " La Madeleine de Saint Mont " (vignes de 120 ans) (Quantitées limitées)</t>
  </si>
  <si>
    <t>Saint Mont " Vignes Préphylloxériques " (parcelle de tannat préservée depuis 1871)  (Quantitées limitées)</t>
  </si>
  <si>
    <t>CHATEAU DES TOURTES ET  CHATEAU HAUT-BEYZAC</t>
  </si>
  <si>
    <t>CHATEAU DES TOURTES</t>
  </si>
  <si>
    <t>CHATEAU HAUT-BEYZAC</t>
  </si>
  <si>
    <t>AZIENDA LA MAGNOLIA</t>
  </si>
  <si>
    <t>PODERE DELL' ANSELMO</t>
  </si>
  <si>
    <t xml:space="preserve">MASSERIA DEL FEUDO </t>
  </si>
  <si>
    <t>DOMAINE DE MULLER</t>
  </si>
  <si>
    <t xml:space="preserve">TERRA DE ALTER </t>
  </si>
  <si>
    <t>DISTILLERIE WAVE DISTIL</t>
  </si>
  <si>
    <t>Grande Dégustation "Digitale" de Printemps 2021</t>
  </si>
  <si>
    <t>Box 12 bouteilles 75cl Dégustation digitale de printemps 2021 :</t>
  </si>
  <si>
    <t>Box 12 bouteilles 75cl Dégustation digitale d'automne 2020</t>
  </si>
  <si>
    <t>Italie Prosecco " Extra Dry " Ca di Rajo DOC Treviso N.M.</t>
  </si>
  <si>
    <t>IGP Val de Loire 2017 Chardonnay " Coeur de Schistes " Domaine de la Ragotière / Les Frères Couillaud</t>
  </si>
  <si>
    <t>Italie DOC Friuli Colli Orientali 2019 " Friulano " Azienda La Magnolia</t>
  </si>
  <si>
    <t>Blaye Côtes de Bordeaux Blanc 2019 " Prestige " Ch. des Tourtes</t>
  </si>
  <si>
    <t>Rully Blanc 2018 " Vieilles Vignes " D. du Meix Guillaume</t>
  </si>
  <si>
    <t>Portugal Douro blanc " Reserva " 2019 Vieira de Sousa</t>
  </si>
  <si>
    <t>Saint Mont Rosé 2019 " Rosé d Enfer " Cave Plaimont</t>
  </si>
  <si>
    <t>IGP Méditerranée Rosé 2020 " Cadet de la Bégude " Domaine de la Bégude</t>
  </si>
  <si>
    <t>Saint Nicolas de Bourgueil 2019 " Les Montils " Gérald Vallée Domaine de La Cotelleraie</t>
  </si>
  <si>
    <t>IGP Périgord Rouge " La Grange aux Pies " 2019 Château Le Raz / Bio</t>
  </si>
  <si>
    <t>Languedoc Rouge 2019 " Musardises " Domaine Les Grandes Costes</t>
  </si>
  <si>
    <t>Italie DOCG Chianti Montespertoli Riserva " Ingannamatti " 2017 Podere dell' Anselmo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</si>
</sst>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&quot;€&quot;\ #,##0.00"/>
    <numFmt numFmtId="165" formatCode="[$-40C]General"/>
    <numFmt numFmtId="166" formatCode="_-* #,##0.00\ [$€-80C]_-;\-* #,##0.00\ [$€-80C]_-;_-* &quot;-&quot;??\ [$€-80C]_-;_-@_-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Arial1"/>
    </font>
    <font>
      <sz val="11"/>
      <color theme="1"/>
      <name val="Arial"/>
      <family val="2"/>
    </font>
    <font>
      <b/>
      <u/>
      <sz val="11"/>
      <color rgb="FF800000"/>
      <name val="Arial"/>
      <family val="2"/>
    </font>
    <font>
      <b/>
      <sz val="11"/>
      <color rgb="FF800000"/>
      <name val="Arial"/>
      <family val="2"/>
    </font>
    <font>
      <sz val="11"/>
      <color rgb="FF9B1515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6"/>
      <color theme="5" tint="-0.249977111117893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  <font>
      <sz val="10"/>
      <color rgb="FF9B1515"/>
      <name val="Arial"/>
      <family val="2"/>
    </font>
    <font>
      <b/>
      <sz val="20"/>
      <color theme="1"/>
      <name val="Georgia"/>
      <family val="1"/>
    </font>
    <font>
      <b/>
      <sz val="18"/>
      <color theme="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Arial Nova Cond"/>
      <family val="2"/>
    </font>
    <font>
      <b/>
      <sz val="12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5" fontId="6" fillId="0" borderId="0" applyBorder="0" applyProtection="0"/>
  </cellStyleXfs>
  <cellXfs count="207">
    <xf numFmtId="0" fontId="0" fillId="0" borderId="0" xfId="0" applyProtection="1"/>
    <xf numFmtId="0" fontId="7" fillId="0" borderId="0" xfId="1" applyFont="1" applyAlignment="1" applyProtection="1">
      <alignment horizontal="center"/>
    </xf>
    <xf numFmtId="0" fontId="7" fillId="2" borderId="0" xfId="1" applyFont="1" applyFill="1" applyProtection="1"/>
    <xf numFmtId="0" fontId="11" fillId="0" borderId="0" xfId="1" applyFont="1" applyProtection="1"/>
    <xf numFmtId="0" fontId="7" fillId="2" borderId="0" xfId="1" applyFont="1" applyFill="1" applyAlignment="1" applyProtection="1">
      <alignment vertical="center"/>
    </xf>
    <xf numFmtId="0" fontId="7" fillId="0" borderId="0" xfId="1" applyFont="1" applyProtection="1"/>
    <xf numFmtId="0" fontId="12" fillId="2" borderId="0" xfId="1" applyFont="1" applyFill="1" applyProtection="1"/>
    <xf numFmtId="0" fontId="11" fillId="2" borderId="0" xfId="1" applyFont="1" applyFill="1" applyProtection="1"/>
    <xf numFmtId="0" fontId="11" fillId="2" borderId="0" xfId="1" applyFont="1" applyFill="1" applyAlignment="1" applyProtection="1">
      <alignment vertical="center"/>
    </xf>
    <xf numFmtId="2" fontId="7" fillId="0" borderId="0" xfId="1" applyNumberFormat="1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11" fillId="0" borderId="0" xfId="0" applyFont="1" applyProtection="1"/>
    <xf numFmtId="166" fontId="17" fillId="0" borderId="11" xfId="4" applyNumberFormat="1" applyFont="1" applyBorder="1" applyAlignment="1" applyProtection="1">
      <alignment horizontal="center" vertical="center"/>
    </xf>
    <xf numFmtId="166" fontId="17" fillId="0" borderId="8" xfId="4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166" fontId="17" fillId="0" borderId="12" xfId="4" applyNumberFormat="1" applyFont="1" applyBorder="1" applyAlignment="1" applyProtection="1">
      <alignment horizontal="center" vertical="center"/>
    </xf>
    <xf numFmtId="166" fontId="17" fillId="0" borderId="8" xfId="3" applyNumberFormat="1" applyFont="1" applyBorder="1" applyAlignment="1" applyProtection="1">
      <alignment horizontal="center" vertical="center"/>
    </xf>
    <xf numFmtId="166" fontId="11" fillId="8" borderId="8" xfId="3" applyNumberFormat="1" applyFont="1" applyFill="1" applyBorder="1" applyAlignment="1" applyProtection="1">
      <alignment horizontal="center" vertical="center"/>
    </xf>
    <xf numFmtId="166" fontId="7" fillId="9" borderId="8" xfId="3" applyNumberFormat="1" applyFont="1" applyFill="1" applyBorder="1" applyAlignment="1" applyProtection="1">
      <alignment horizontal="center" vertical="center"/>
    </xf>
    <xf numFmtId="166" fontId="7" fillId="10" borderId="8" xfId="3" applyNumberFormat="1" applyFont="1" applyFill="1" applyBorder="1" applyAlignment="1" applyProtection="1">
      <alignment horizontal="center" vertical="center"/>
    </xf>
    <xf numFmtId="166" fontId="17" fillId="0" borderId="8" xfId="4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 applyProtection="1"/>
    <xf numFmtId="0" fontId="27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/>
    <xf numFmtId="164" fontId="26" fillId="0" borderId="0" xfId="0" applyNumberFormat="1" applyFont="1" applyBorder="1" applyAlignment="1" applyProtection="1">
      <alignment horizontal="center"/>
    </xf>
    <xf numFmtId="165" fontId="17" fillId="0" borderId="18" xfId="4" applyFont="1" applyBorder="1" applyAlignment="1" applyProtection="1">
      <alignment horizontal="center" vertical="center"/>
    </xf>
    <xf numFmtId="165" fontId="17" fillId="0" borderId="7" xfId="4" applyFont="1" applyBorder="1" applyAlignment="1" applyProtection="1">
      <alignment horizontal="center" vertical="center"/>
    </xf>
    <xf numFmtId="165" fontId="17" fillId="0" borderId="8" xfId="4" applyFont="1" applyBorder="1" applyAlignment="1" applyProtection="1">
      <alignment horizontal="center" vertical="center"/>
    </xf>
    <xf numFmtId="165" fontId="17" fillId="0" borderId="21" xfId="4" applyFont="1" applyBorder="1" applyAlignment="1" applyProtection="1">
      <alignment horizontal="center" vertical="center"/>
    </xf>
    <xf numFmtId="165" fontId="17" fillId="0" borderId="8" xfId="4" applyFont="1" applyBorder="1" applyAlignment="1" applyProtection="1">
      <alignment horizontal="center" vertical="center" wrapText="1"/>
    </xf>
    <xf numFmtId="165" fontId="17" fillId="0" borderId="7" xfId="4" applyFont="1" applyBorder="1" applyAlignment="1" applyProtection="1">
      <alignment horizontal="center" vertical="center" wrapText="1"/>
    </xf>
    <xf numFmtId="165" fontId="17" fillId="0" borderId="8" xfId="4" applyFont="1" applyBorder="1" applyAlignment="1" applyProtection="1">
      <alignment horizontal="center"/>
    </xf>
    <xf numFmtId="165" fontId="17" fillId="0" borderId="7" xfId="4" applyFont="1" applyBorder="1" applyAlignment="1" applyProtection="1">
      <alignment horizontal="center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/>
    <xf numFmtId="0" fontId="15" fillId="12" borderId="11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 applyProtection="1">
      <alignment horizontal="center" wrapText="1"/>
      <protection locked="0"/>
    </xf>
    <xf numFmtId="165" fontId="33" fillId="0" borderId="6" xfId="4" applyFont="1" applyBorder="1" applyAlignment="1" applyProtection="1">
      <alignment horizontal="left" vertical="center"/>
    </xf>
    <xf numFmtId="165" fontId="33" fillId="0" borderId="10" xfId="4" applyFont="1" applyBorder="1" applyAlignment="1" applyProtection="1">
      <alignment horizontal="left" vertical="center"/>
    </xf>
    <xf numFmtId="165" fontId="33" fillId="0" borderId="7" xfId="4" applyFont="1" applyBorder="1" applyAlignment="1" applyProtection="1">
      <alignment horizontal="left" vertical="center"/>
    </xf>
    <xf numFmtId="0" fontId="15" fillId="16" borderId="8" xfId="0" applyFont="1" applyFill="1" applyBorder="1" applyAlignment="1" applyProtection="1">
      <alignment horizontal="center" wrapText="1"/>
      <protection locked="0"/>
    </xf>
    <xf numFmtId="166" fontId="17" fillId="2" borderId="7" xfId="4" applyNumberFormat="1" applyFont="1" applyFill="1" applyBorder="1" applyAlignment="1" applyProtection="1">
      <alignment horizontal="center" vertical="center"/>
    </xf>
    <xf numFmtId="165" fontId="17" fillId="2" borderId="8" xfId="4" applyFont="1" applyFill="1" applyBorder="1" applyAlignment="1" applyProtection="1">
      <alignment horizontal="center" vertical="center"/>
    </xf>
    <xf numFmtId="165" fontId="17" fillId="2" borderId="7" xfId="4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2" fontId="7" fillId="0" borderId="0" xfId="0" applyNumberFormat="1" applyFont="1" applyProtection="1"/>
    <xf numFmtId="0" fontId="7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left"/>
    </xf>
    <xf numFmtId="2" fontId="14" fillId="0" borderId="0" xfId="0" applyNumberFormat="1" applyFont="1" applyAlignment="1" applyProtection="1">
      <alignment horizontal="left"/>
    </xf>
    <xf numFmtId="164" fontId="14" fillId="0" borderId="0" xfId="0" applyNumberFormat="1" applyFont="1" applyAlignment="1" applyProtection="1">
      <alignment horizontal="center"/>
    </xf>
    <xf numFmtId="0" fontId="8" fillId="0" borderId="0" xfId="2" applyFont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15" fillId="5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9" fontId="18" fillId="0" borderId="18" xfId="0" applyNumberFormat="1" applyFont="1" applyBorder="1" applyAlignment="1" applyProtection="1">
      <alignment horizontal="center" vertical="center"/>
    </xf>
    <xf numFmtId="166" fontId="11" fillId="8" borderId="11" xfId="0" applyNumberFormat="1" applyFont="1" applyFill="1" applyBorder="1" applyAlignment="1" applyProtection="1">
      <alignment horizontal="center" vertical="center"/>
    </xf>
    <xf numFmtId="166" fontId="7" fillId="9" borderId="11" xfId="0" applyNumberFormat="1" applyFont="1" applyFill="1" applyBorder="1" applyAlignment="1" applyProtection="1">
      <alignment horizontal="center" vertical="center"/>
    </xf>
    <xf numFmtId="166" fontId="7" fillId="10" borderId="11" xfId="0" applyNumberFormat="1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9" fontId="18" fillId="0" borderId="7" xfId="0" applyNumberFormat="1" applyFont="1" applyBorder="1" applyAlignment="1" applyProtection="1">
      <alignment horizontal="center" vertical="center"/>
    </xf>
    <xf numFmtId="166" fontId="11" fillId="8" borderId="8" xfId="0" applyNumberFormat="1" applyFont="1" applyFill="1" applyBorder="1" applyAlignment="1" applyProtection="1">
      <alignment horizontal="center" vertical="center"/>
    </xf>
    <xf numFmtId="166" fontId="7" fillId="9" borderId="8" xfId="0" applyNumberFormat="1" applyFont="1" applyFill="1" applyBorder="1" applyAlignment="1" applyProtection="1">
      <alignment horizontal="center" vertical="center"/>
    </xf>
    <xf numFmtId="166" fontId="7" fillId="10" borderId="8" xfId="0" applyNumberFormat="1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9" fontId="18" fillId="0" borderId="8" xfId="0" applyNumberFormat="1" applyFont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9" fontId="18" fillId="2" borderId="8" xfId="0" applyNumberFormat="1" applyFont="1" applyFill="1" applyBorder="1" applyAlignment="1" applyProtection="1">
      <alignment horizontal="center" vertical="center"/>
    </xf>
    <xf numFmtId="9" fontId="18" fillId="2" borderId="7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5" fillId="7" borderId="11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 wrapText="1"/>
    </xf>
    <xf numFmtId="9" fontId="18" fillId="2" borderId="18" xfId="0" applyNumberFormat="1" applyFont="1" applyFill="1" applyBorder="1" applyAlignment="1" applyProtection="1">
      <alignment horizontal="center" vertical="center"/>
    </xf>
    <xf numFmtId="0" fontId="15" fillId="7" borderId="8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/>
    </xf>
    <xf numFmtId="9" fontId="18" fillId="0" borderId="21" xfId="0" applyNumberFormat="1" applyFont="1" applyBorder="1" applyAlignment="1" applyProtection="1">
      <alignment horizontal="center" vertical="center"/>
    </xf>
    <xf numFmtId="166" fontId="11" fillId="8" borderId="12" xfId="0" applyNumberFormat="1" applyFont="1" applyFill="1" applyBorder="1" applyAlignment="1" applyProtection="1">
      <alignment horizontal="center" vertical="center"/>
    </xf>
    <xf numFmtId="166" fontId="7" fillId="9" borderId="12" xfId="0" applyNumberFormat="1" applyFont="1" applyFill="1" applyBorder="1" applyAlignment="1" applyProtection="1">
      <alignment horizontal="center" vertical="center"/>
    </xf>
    <xf numFmtId="166" fontId="7" fillId="10" borderId="12" xfId="0" applyNumberFormat="1" applyFont="1" applyFill="1" applyBorder="1" applyAlignment="1" applyProtection="1">
      <alignment horizontal="center" vertical="center"/>
    </xf>
    <xf numFmtId="166" fontId="7" fillId="10" borderId="8" xfId="0" applyNumberFormat="1" applyFont="1" applyFill="1" applyBorder="1" applyAlignment="1" applyProtection="1">
      <alignment horizontal="center"/>
    </xf>
    <xf numFmtId="0" fontId="15" fillId="13" borderId="8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 wrapText="1"/>
    </xf>
    <xf numFmtId="0" fontId="15" fillId="15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/>
    </xf>
    <xf numFmtId="9" fontId="18" fillId="0" borderId="8" xfId="0" applyNumberFormat="1" applyFont="1" applyBorder="1" applyAlignment="1" applyProtection="1">
      <alignment horizontal="center"/>
    </xf>
    <xf numFmtId="166" fontId="11" fillId="8" borderId="8" xfId="0" applyNumberFormat="1" applyFont="1" applyFill="1" applyBorder="1" applyAlignment="1" applyProtection="1">
      <alignment horizontal="center"/>
    </xf>
    <xf numFmtId="166" fontId="7" fillId="9" borderId="8" xfId="0" applyNumberFormat="1" applyFont="1" applyFill="1" applyBorder="1" applyAlignment="1" applyProtection="1">
      <alignment horizontal="center"/>
    </xf>
    <xf numFmtId="9" fontId="18" fillId="0" borderId="7" xfId="0" applyNumberFormat="1" applyFont="1" applyBorder="1" applyAlignment="1" applyProtection="1">
      <alignment horizontal="center"/>
    </xf>
    <xf numFmtId="0" fontId="15" fillId="3" borderId="8" xfId="0" applyFont="1" applyFill="1" applyBorder="1" applyAlignment="1" applyProtection="1">
      <alignment horizontal="center"/>
    </xf>
    <xf numFmtId="0" fontId="15" fillId="15" borderId="8" xfId="0" applyFont="1" applyFill="1" applyBorder="1" applyAlignment="1" applyProtection="1">
      <alignment horizontal="center"/>
    </xf>
    <xf numFmtId="0" fontId="30" fillId="7" borderId="35" xfId="0" applyFont="1" applyFill="1" applyBorder="1" applyAlignment="1" applyProtection="1">
      <alignment horizontal="left" vertical="center" wrapText="1"/>
    </xf>
    <xf numFmtId="0" fontId="30" fillId="7" borderId="36" xfId="0" applyFont="1" applyFill="1" applyBorder="1" applyAlignment="1" applyProtection="1">
      <alignment horizontal="left" vertical="center" wrapText="1"/>
    </xf>
    <xf numFmtId="0" fontId="30" fillId="7" borderId="37" xfId="0" applyFont="1" applyFill="1" applyBorder="1" applyAlignment="1" applyProtection="1">
      <alignment horizontal="left" vertical="center" wrapText="1"/>
    </xf>
    <xf numFmtId="0" fontId="15" fillId="14" borderId="8" xfId="0" applyFont="1" applyFill="1" applyBorder="1" applyAlignment="1" applyProtection="1">
      <alignment horizontal="center"/>
    </xf>
    <xf numFmtId="0" fontId="30" fillId="7" borderId="6" xfId="0" applyFont="1" applyFill="1" applyBorder="1" applyAlignment="1" applyProtection="1">
      <alignment vertical="center" wrapText="1"/>
    </xf>
    <xf numFmtId="0" fontId="30" fillId="7" borderId="10" xfId="0" applyFont="1" applyFill="1" applyBorder="1" applyAlignment="1" applyProtection="1">
      <alignment vertical="center" wrapText="1"/>
    </xf>
    <xf numFmtId="0" fontId="30" fillId="7" borderId="7" xfId="0" applyFont="1" applyFill="1" applyBorder="1" applyAlignment="1" applyProtection="1">
      <alignment vertical="center" wrapText="1"/>
    </xf>
    <xf numFmtId="0" fontId="15" fillId="2" borderId="8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 vertical="center"/>
    </xf>
    <xf numFmtId="0" fontId="10" fillId="7" borderId="13" xfId="0" applyFont="1" applyFill="1" applyBorder="1" applyAlignment="1" applyProtection="1">
      <alignment horizontal="center" vertical="center" wrapText="1"/>
    </xf>
    <xf numFmtId="0" fontId="15" fillId="5" borderId="8" xfId="0" applyFont="1" applyFill="1" applyBorder="1" applyAlignment="1" applyProtection="1">
      <alignment horizontal="center"/>
    </xf>
    <xf numFmtId="0" fontId="15" fillId="11" borderId="8" xfId="0" applyFont="1" applyFill="1" applyBorder="1" applyAlignment="1" applyProtection="1">
      <alignment horizontal="center"/>
    </xf>
    <xf numFmtId="0" fontId="15" fillId="4" borderId="8" xfId="0" applyFont="1" applyFill="1" applyBorder="1" applyAlignment="1" applyProtection="1">
      <alignment horizontal="center"/>
    </xf>
    <xf numFmtId="0" fontId="0" fillId="8" borderId="0" xfId="0" applyFill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 vertical="center"/>
    </xf>
    <xf numFmtId="0" fontId="19" fillId="8" borderId="0" xfId="0" applyFont="1" applyFill="1" applyAlignment="1" applyProtection="1">
      <alignment horizontal="center" vertical="center"/>
    </xf>
    <xf numFmtId="0" fontId="20" fillId="10" borderId="1" xfId="0" applyFont="1" applyFill="1" applyBorder="1" applyAlignment="1" applyProtection="1">
      <alignment horizontal="center" vertical="center"/>
    </xf>
    <xf numFmtId="0" fontId="0" fillId="8" borderId="0" xfId="0" applyFill="1" applyProtection="1"/>
    <xf numFmtId="0" fontId="4" fillId="2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9" fontId="23" fillId="0" borderId="0" xfId="0" applyNumberFormat="1" applyFont="1" applyAlignment="1" applyProtection="1">
      <alignment horizontal="center" vertical="center"/>
    </xf>
    <xf numFmtId="166" fontId="24" fillId="0" borderId="0" xfId="0" applyNumberFormat="1" applyFont="1" applyAlignment="1" applyProtection="1">
      <alignment horizontal="center" vertical="center"/>
    </xf>
    <xf numFmtId="0" fontId="20" fillId="10" borderId="22" xfId="0" applyFont="1" applyFill="1" applyBorder="1" applyAlignment="1" applyProtection="1">
      <alignment horizontal="center" vertical="center"/>
    </xf>
    <xf numFmtId="165" fontId="17" fillId="0" borderId="6" xfId="4" applyFont="1" applyBorder="1" applyAlignment="1" applyProtection="1">
      <alignment vertical="center"/>
    </xf>
    <xf numFmtId="165" fontId="17" fillId="0" borderId="10" xfId="4" applyFont="1" applyBorder="1" applyAlignment="1" applyProtection="1">
      <alignment vertical="center"/>
    </xf>
    <xf numFmtId="165" fontId="17" fillId="0" borderId="7" xfId="4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 wrapText="1"/>
    </xf>
    <xf numFmtId="0" fontId="15" fillId="2" borderId="25" xfId="0" applyFont="1" applyFill="1" applyBorder="1" applyAlignment="1" applyProtection="1">
      <alignment horizontal="center" wrapText="1"/>
    </xf>
    <xf numFmtId="0" fontId="15" fillId="2" borderId="11" xfId="0" applyFont="1" applyFill="1" applyBorder="1" applyAlignment="1" applyProtection="1">
      <alignment horizontal="center" wrapText="1"/>
    </xf>
    <xf numFmtId="165" fontId="17" fillId="0" borderId="35" xfId="4" applyFont="1" applyBorder="1" applyAlignment="1" applyProtection="1">
      <alignment horizontal="left" vertical="center"/>
    </xf>
    <xf numFmtId="165" fontId="17" fillId="0" borderId="36" xfId="4" applyFont="1" applyBorder="1" applyAlignment="1" applyProtection="1">
      <alignment horizontal="left" vertical="center"/>
    </xf>
    <xf numFmtId="165" fontId="17" fillId="0" borderId="6" xfId="4" applyFont="1" applyBorder="1" applyAlignment="1" applyProtection="1">
      <alignment horizontal="left" vertical="center"/>
    </xf>
    <xf numFmtId="165" fontId="17" fillId="0" borderId="10" xfId="4" applyFont="1" applyBorder="1" applyAlignment="1" applyProtection="1">
      <alignment horizontal="left" vertical="center"/>
    </xf>
    <xf numFmtId="165" fontId="17" fillId="0" borderId="7" xfId="4" applyFont="1" applyBorder="1" applyAlignment="1" applyProtection="1">
      <alignment horizontal="left" vertical="center"/>
    </xf>
    <xf numFmtId="0" fontId="28" fillId="11" borderId="26" xfId="1" applyFont="1" applyFill="1" applyBorder="1" applyAlignment="1" applyProtection="1">
      <alignment horizontal="center" vertical="center"/>
    </xf>
    <xf numFmtId="0" fontId="25" fillId="11" borderId="27" xfId="1" applyFont="1" applyFill="1" applyBorder="1" applyAlignment="1" applyProtection="1">
      <alignment horizontal="center" vertical="center"/>
    </xf>
    <xf numFmtId="0" fontId="25" fillId="11" borderId="28" xfId="1" applyFont="1" applyFill="1" applyBorder="1" applyAlignment="1" applyProtection="1">
      <alignment horizontal="center" vertical="center"/>
    </xf>
    <xf numFmtId="0" fontId="29" fillId="11" borderId="29" xfId="1" applyFont="1" applyFill="1" applyBorder="1" applyAlignment="1" applyProtection="1">
      <alignment horizontal="center" vertical="center"/>
    </xf>
    <xf numFmtId="0" fontId="29" fillId="11" borderId="0" xfId="1" applyFont="1" applyFill="1" applyBorder="1" applyAlignment="1" applyProtection="1">
      <alignment horizontal="center" vertical="center"/>
    </xf>
    <xf numFmtId="0" fontId="29" fillId="11" borderId="30" xfId="1" applyFont="1" applyFill="1" applyBorder="1" applyAlignment="1" applyProtection="1">
      <alignment horizontal="center" vertical="center"/>
    </xf>
    <xf numFmtId="0" fontId="13" fillId="11" borderId="31" xfId="1" applyFont="1" applyFill="1" applyBorder="1" applyAlignment="1" applyProtection="1">
      <alignment horizontal="center" vertical="center"/>
    </xf>
    <xf numFmtId="0" fontId="13" fillId="11" borderId="15" xfId="1" applyFont="1" applyFill="1" applyBorder="1" applyAlignment="1" applyProtection="1">
      <alignment horizontal="center" vertical="center"/>
    </xf>
    <xf numFmtId="0" fontId="13" fillId="11" borderId="16" xfId="1" applyFont="1" applyFill="1" applyBorder="1" applyAlignment="1" applyProtection="1">
      <alignment horizontal="center" vertical="center"/>
    </xf>
    <xf numFmtId="165" fontId="17" fillId="0" borderId="17" xfId="4" applyFont="1" applyBorder="1" applyAlignment="1" applyProtection="1">
      <alignment horizontal="left" vertical="center"/>
    </xf>
    <xf numFmtId="165" fontId="17" fillId="0" borderId="9" xfId="4" applyFont="1" applyBorder="1" applyAlignment="1" applyProtection="1">
      <alignment horizontal="left" vertical="center"/>
    </xf>
    <xf numFmtId="165" fontId="17" fillId="0" borderId="18" xfId="4" applyFont="1" applyBorder="1" applyAlignment="1" applyProtection="1">
      <alignment horizontal="left" vertical="center"/>
    </xf>
    <xf numFmtId="165" fontId="17" fillId="0" borderId="8" xfId="4" applyFont="1" applyBorder="1" applyAlignment="1" applyProtection="1">
      <alignment horizontal="left" vertical="center"/>
    </xf>
    <xf numFmtId="165" fontId="17" fillId="0" borderId="8" xfId="4" applyFont="1" applyBorder="1" applyAlignment="1" applyProtection="1">
      <alignment horizontal="left" vertical="center" wrapText="1"/>
    </xf>
    <xf numFmtId="165" fontId="17" fillId="0" borderId="6" xfId="4" applyFont="1" applyBorder="1" applyAlignment="1" applyProtection="1">
      <alignment horizontal="left" vertical="center" wrapText="1"/>
    </xf>
    <xf numFmtId="165" fontId="17" fillId="0" borderId="10" xfId="4" applyFont="1" applyBorder="1" applyAlignment="1" applyProtection="1">
      <alignment horizontal="left" vertical="center" wrapText="1"/>
    </xf>
    <xf numFmtId="165" fontId="17" fillId="0" borderId="7" xfId="4" applyFont="1" applyBorder="1" applyAlignment="1" applyProtection="1">
      <alignment horizontal="left" vertical="center" wrapText="1"/>
    </xf>
    <xf numFmtId="166" fontId="21" fillId="10" borderId="22" xfId="0" applyNumberFormat="1" applyFont="1" applyFill="1" applyBorder="1" applyAlignment="1" applyProtection="1">
      <alignment horizontal="center" vertical="center"/>
    </xf>
    <xf numFmtId="166" fontId="21" fillId="10" borderId="24" xfId="0" applyNumberFormat="1" applyFont="1" applyFill="1" applyBorder="1" applyAlignment="1" applyProtection="1">
      <alignment horizontal="center" vertical="center"/>
    </xf>
    <xf numFmtId="164" fontId="26" fillId="0" borderId="1" xfId="0" applyNumberFormat="1" applyFont="1" applyBorder="1" applyAlignment="1" applyProtection="1">
      <alignment horizontal="center"/>
    </xf>
    <xf numFmtId="164" fontId="26" fillId="0" borderId="2" xfId="0" applyNumberFormat="1" applyFont="1" applyBorder="1" applyAlignment="1" applyProtection="1">
      <alignment horizontal="center"/>
    </xf>
    <xf numFmtId="164" fontId="26" fillId="0" borderId="3" xfId="0" applyNumberFormat="1" applyFont="1" applyBorder="1" applyAlignment="1" applyProtection="1">
      <alignment horizont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10" borderId="3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left" vertical="center" wrapText="1"/>
    </xf>
    <xf numFmtId="166" fontId="21" fillId="10" borderId="1" xfId="0" applyNumberFormat="1" applyFont="1" applyFill="1" applyBorder="1" applyAlignment="1" applyProtection="1">
      <alignment horizontal="center" vertical="center"/>
    </xf>
    <xf numFmtId="166" fontId="21" fillId="10" borderId="3" xfId="0" applyNumberFormat="1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left" vertical="center" wrapText="1"/>
    </xf>
    <xf numFmtId="0" fontId="31" fillId="7" borderId="2" xfId="0" applyFont="1" applyFill="1" applyBorder="1" applyAlignment="1" applyProtection="1">
      <alignment horizontal="left" vertical="center" wrapText="1"/>
    </xf>
    <xf numFmtId="0" fontId="30" fillId="7" borderId="17" xfId="0" applyFont="1" applyFill="1" applyBorder="1" applyAlignment="1" applyProtection="1">
      <alignment horizontal="left" vertical="center" wrapText="1"/>
    </xf>
    <xf numFmtId="0" fontId="30" fillId="7" borderId="9" xfId="0" applyFont="1" applyFill="1" applyBorder="1" applyAlignment="1" applyProtection="1">
      <alignment horizontal="left" vertical="center" wrapText="1"/>
    </xf>
    <xf numFmtId="0" fontId="30" fillId="7" borderId="18" xfId="0" applyFont="1" applyFill="1" applyBorder="1" applyAlignment="1" applyProtection="1">
      <alignment horizontal="left" vertical="center" wrapText="1"/>
    </xf>
    <xf numFmtId="0" fontId="20" fillId="10" borderId="23" xfId="0" applyFont="1" applyFill="1" applyBorder="1" applyAlignment="1" applyProtection="1">
      <alignment horizontal="center" vertical="center"/>
    </xf>
    <xf numFmtId="0" fontId="20" fillId="10" borderId="24" xfId="0" applyFont="1" applyFill="1" applyBorder="1" applyAlignment="1" applyProtection="1">
      <alignment horizontal="center" vertical="center"/>
    </xf>
    <xf numFmtId="0" fontId="16" fillId="7" borderId="3" xfId="0" applyFont="1" applyFill="1" applyBorder="1" applyAlignment="1" applyProtection="1">
      <alignment horizontal="left" vertical="center" wrapText="1"/>
    </xf>
    <xf numFmtId="165" fontId="34" fillId="7" borderId="1" xfId="4" applyFont="1" applyFill="1" applyBorder="1" applyAlignment="1" applyProtection="1">
      <alignment horizontal="left" vertical="center"/>
    </xf>
    <xf numFmtId="165" fontId="34" fillId="7" borderId="2" xfId="4" applyFont="1" applyFill="1" applyBorder="1" applyAlignment="1" applyProtection="1">
      <alignment horizontal="left" vertical="center"/>
    </xf>
    <xf numFmtId="165" fontId="17" fillId="0" borderId="8" xfId="4" applyFont="1" applyBorder="1" applyAlignment="1" applyProtection="1">
      <alignment horizontal="left"/>
    </xf>
    <xf numFmtId="165" fontId="17" fillId="0" borderId="6" xfId="4" applyFont="1" applyBorder="1" applyAlignment="1" applyProtection="1">
      <alignment horizontal="left"/>
    </xf>
    <xf numFmtId="165" fontId="17" fillId="0" borderId="10" xfId="4" applyFont="1" applyBorder="1" applyAlignment="1" applyProtection="1">
      <alignment horizontal="left"/>
    </xf>
    <xf numFmtId="165" fontId="17" fillId="0" borderId="7" xfId="4" applyFont="1" applyBorder="1" applyAlignment="1" applyProtection="1">
      <alignment horizontal="left"/>
    </xf>
    <xf numFmtId="165" fontId="17" fillId="0" borderId="6" xfId="4" applyFont="1" applyBorder="1" applyAlignment="1" applyProtection="1">
      <alignment vertical="center"/>
    </xf>
    <xf numFmtId="165" fontId="17" fillId="0" borderId="10" xfId="4" applyFont="1" applyBorder="1" applyAlignment="1" applyProtection="1">
      <alignment vertical="center"/>
    </xf>
    <xf numFmtId="165" fontId="17" fillId="0" borderId="7" xfId="4" applyFont="1" applyBorder="1" applyAlignment="1" applyProtection="1">
      <alignment vertical="center"/>
    </xf>
    <xf numFmtId="165" fontId="17" fillId="0" borderId="19" xfId="4" applyFont="1" applyBorder="1" applyAlignment="1" applyProtection="1">
      <alignment vertical="center"/>
    </xf>
    <xf numFmtId="165" fontId="17" fillId="0" borderId="20" xfId="4" applyFont="1" applyBorder="1" applyAlignment="1" applyProtection="1">
      <alignment vertical="center"/>
    </xf>
    <xf numFmtId="165" fontId="17" fillId="0" borderId="21" xfId="4" applyFont="1" applyBorder="1" applyAlignment="1" applyProtection="1">
      <alignment vertical="center"/>
    </xf>
    <xf numFmtId="165" fontId="17" fillId="0" borderId="19" xfId="4" applyFont="1" applyBorder="1" applyAlignment="1" applyProtection="1">
      <alignment horizontal="left" vertical="center"/>
    </xf>
    <xf numFmtId="165" fontId="17" fillId="0" borderId="20" xfId="4" applyFont="1" applyBorder="1" applyAlignment="1" applyProtection="1">
      <alignment horizontal="left" vertical="center"/>
    </xf>
    <xf numFmtId="165" fontId="17" fillId="0" borderId="21" xfId="4" applyFont="1" applyBorder="1" applyAlignment="1" applyProtection="1">
      <alignment horizontal="left" vertical="center"/>
    </xf>
    <xf numFmtId="0" fontId="30" fillId="7" borderId="6" xfId="0" applyFont="1" applyFill="1" applyBorder="1" applyAlignment="1" applyProtection="1">
      <alignment horizontal="left" vertical="center" wrapText="1"/>
    </xf>
    <xf numFmtId="0" fontId="30" fillId="7" borderId="10" xfId="0" applyFont="1" applyFill="1" applyBorder="1" applyAlignment="1" applyProtection="1">
      <alignment horizontal="left" vertical="center" wrapText="1"/>
    </xf>
    <xf numFmtId="0" fontId="30" fillId="7" borderId="7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</cellXfs>
  <cellStyles count="5">
    <cellStyle name="Excel Built-in Normal" xfId="4" xr:uid="{6CF68165-B3FD-4260-AEA7-24A065DD23AF}"/>
    <cellStyle name="Lien hypertexte 2" xfId="2" xr:uid="{D4298C80-369C-4B3F-ACFD-78F2BF168C9C}"/>
    <cellStyle name="Monétaire" xfId="3" builtinId="4"/>
    <cellStyle name="Normal" xfId="0" builtinId="0"/>
    <cellStyle name="Normal 2" xfId="1" xr:uid="{A792037F-EE42-48C0-A046-38A4FE650439}"/>
  </cellStyles>
  <dxfs count="1">
    <dxf>
      <fill>
        <patternFill patternType="solid">
          <fgColor rgb="FFE26B0A"/>
          <bgColor rgb="FF000000"/>
        </patternFill>
      </fill>
    </dxf>
  </dxfs>
  <tableStyles count="0" defaultTableStyle="TableStyleMedium9" defaultPivotStyle="PivotStyleLight16"/>
  <colors>
    <mruColors>
      <color rgb="FF99FF66"/>
      <color rgb="FFFF99CC"/>
      <color rgb="FFFF00FF"/>
      <color rgb="FFCC0099"/>
      <color rgb="FF66FF33"/>
      <color rgb="FFFF66CC"/>
      <color rgb="FFFF66FF"/>
      <color rgb="FFE5CBCF"/>
      <color rgb="FFE7C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5626100</xdr:colOff>
      <xdr:row>187</xdr:row>
      <xdr:rowOff>0</xdr:rowOff>
    </xdr:from>
    <xdr:to>
      <xdr:col>3</xdr:col>
      <xdr:colOff>645</xdr:colOff>
      <xdr:row>187</xdr:row>
      <xdr:rowOff>187706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5B46B392-3C13-47F0-AD82-5614187E9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36902644"/>
          <a:ext cx="812" cy="187706"/>
        </a:xfrm>
        <a:prstGeom prst="rect">
          <a:avLst/>
        </a:prstGeom>
      </xdr:spPr>
    </xdr:pic>
    <xdr:clientData/>
  </xdr:twoCellAnchor>
  <xdr:oneCellAnchor>
    <xdr:from>
      <xdr:col>2</xdr:col>
      <xdr:colOff>5626100</xdr:colOff>
      <xdr:row>187</xdr:row>
      <xdr:rowOff>0</xdr:rowOff>
    </xdr:from>
    <xdr:ext cx="812" cy="187706"/>
    <xdr:pic>
      <xdr:nvPicPr>
        <xdr:cNvPr id="24" name="Image 23">
          <a:extLst>
            <a:ext uri="{FF2B5EF4-FFF2-40B4-BE49-F238E27FC236}">
              <a16:creationId xmlns:a16="http://schemas.microsoft.com/office/drawing/2014/main" id="{C9B7B369-960B-474E-B553-218267256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38426644"/>
          <a:ext cx="812" cy="187706"/>
        </a:xfrm>
        <a:prstGeom prst="rect">
          <a:avLst/>
        </a:prstGeom>
      </xdr:spPr>
    </xdr:pic>
    <xdr:clientData/>
  </xdr:oneCellAnchor>
  <xdr:twoCellAnchor editAs="oneCell">
    <xdr:from>
      <xdr:col>7</xdr:col>
      <xdr:colOff>438150</xdr:colOff>
      <xdr:row>3</xdr:row>
      <xdr:rowOff>190499</xdr:rowOff>
    </xdr:from>
    <xdr:to>
      <xdr:col>12</xdr:col>
      <xdr:colOff>219075</xdr:colOff>
      <xdr:row>9</xdr:row>
      <xdr:rowOff>85725</xdr:rowOff>
    </xdr:to>
    <xdr:pic>
      <xdr:nvPicPr>
        <xdr:cNvPr id="92" name="Picture 2" descr="RÃ©sultat de recherche d'images pour &quot;la cave des sommeliers&quot;">
          <a:extLst>
            <a:ext uri="{FF2B5EF4-FFF2-40B4-BE49-F238E27FC236}">
              <a16:creationId xmlns:a16="http://schemas.microsoft.com/office/drawing/2014/main" id="{1F1724EC-F455-48CA-8E89-BF5AD8BF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39150" y="1514474"/>
          <a:ext cx="3552825" cy="184785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37" name="Image 3">
          <a:extLst>
            <a:ext uri="{FF2B5EF4-FFF2-40B4-BE49-F238E27FC236}">
              <a16:creationId xmlns:a16="http://schemas.microsoft.com/office/drawing/2014/main" id="{61AF2D44-9398-4095-AEE9-F0BC24F3572E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41" name="Image 3">
          <a:extLst>
            <a:ext uri="{FF2B5EF4-FFF2-40B4-BE49-F238E27FC236}">
              <a16:creationId xmlns:a16="http://schemas.microsoft.com/office/drawing/2014/main" id="{1C95EB2F-3ACB-4BD4-91E8-33F6F3B1757D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44" name="Image 3">
          <a:extLst>
            <a:ext uri="{FF2B5EF4-FFF2-40B4-BE49-F238E27FC236}">
              <a16:creationId xmlns:a16="http://schemas.microsoft.com/office/drawing/2014/main" id="{9902E8C0-483F-4269-ADCC-5DA018956914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46" name="Image 3">
          <a:extLst>
            <a:ext uri="{FF2B5EF4-FFF2-40B4-BE49-F238E27FC236}">
              <a16:creationId xmlns:a16="http://schemas.microsoft.com/office/drawing/2014/main" id="{4841D0F3-B097-4833-B25B-411108A065C8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47" name="Image 3">
          <a:extLst>
            <a:ext uri="{FF2B5EF4-FFF2-40B4-BE49-F238E27FC236}">
              <a16:creationId xmlns:a16="http://schemas.microsoft.com/office/drawing/2014/main" id="{9C1702DD-0930-4166-9315-A33EEA9F6F80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48" name="Image 3">
          <a:extLst>
            <a:ext uri="{FF2B5EF4-FFF2-40B4-BE49-F238E27FC236}">
              <a16:creationId xmlns:a16="http://schemas.microsoft.com/office/drawing/2014/main" id="{AF6AAD85-1D84-4C90-8C34-5855ACC196CE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42937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49" name="Image 3">
          <a:extLst>
            <a:ext uri="{FF2B5EF4-FFF2-40B4-BE49-F238E27FC236}">
              <a16:creationId xmlns:a16="http://schemas.microsoft.com/office/drawing/2014/main" id="{84B09BC2-3171-4178-86CF-8B56624B1209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50" name="Image 3">
          <a:extLst>
            <a:ext uri="{FF2B5EF4-FFF2-40B4-BE49-F238E27FC236}">
              <a16:creationId xmlns:a16="http://schemas.microsoft.com/office/drawing/2014/main" id="{A08756B8-A537-48E9-999F-A2ABB477D88B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51" name="Image 3">
          <a:extLst>
            <a:ext uri="{FF2B5EF4-FFF2-40B4-BE49-F238E27FC236}">
              <a16:creationId xmlns:a16="http://schemas.microsoft.com/office/drawing/2014/main" id="{91E83304-F175-480A-97F9-4C1ECE3DD0EA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52" name="Image 3">
          <a:extLst>
            <a:ext uri="{FF2B5EF4-FFF2-40B4-BE49-F238E27FC236}">
              <a16:creationId xmlns:a16="http://schemas.microsoft.com/office/drawing/2014/main" id="{4A30BA3C-FF7C-47C9-908A-B00BD79BB726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42937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53" name="Image 3">
          <a:extLst>
            <a:ext uri="{FF2B5EF4-FFF2-40B4-BE49-F238E27FC236}">
              <a16:creationId xmlns:a16="http://schemas.microsoft.com/office/drawing/2014/main" id="{22C84C4D-C509-4EAF-A216-2F52F73F8261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54" name="Image 3">
          <a:extLst>
            <a:ext uri="{FF2B5EF4-FFF2-40B4-BE49-F238E27FC236}">
              <a16:creationId xmlns:a16="http://schemas.microsoft.com/office/drawing/2014/main" id="{2514E890-0520-4C6A-9DD7-BB4C2BE14EF1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55" name="Image 3">
          <a:extLst>
            <a:ext uri="{FF2B5EF4-FFF2-40B4-BE49-F238E27FC236}">
              <a16:creationId xmlns:a16="http://schemas.microsoft.com/office/drawing/2014/main" id="{EC6E5C5D-BA5B-407F-AB7B-4D768D3DAE38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56" name="Image 3">
          <a:extLst>
            <a:ext uri="{FF2B5EF4-FFF2-40B4-BE49-F238E27FC236}">
              <a16:creationId xmlns:a16="http://schemas.microsoft.com/office/drawing/2014/main" id="{468AB656-3E90-4A8A-B93A-53643C244450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42937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57" name="Image 3">
          <a:extLst>
            <a:ext uri="{FF2B5EF4-FFF2-40B4-BE49-F238E27FC236}">
              <a16:creationId xmlns:a16="http://schemas.microsoft.com/office/drawing/2014/main" id="{5E08BBD8-A83F-403B-89C8-1A59E240575F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58" name="Image 3">
          <a:extLst>
            <a:ext uri="{FF2B5EF4-FFF2-40B4-BE49-F238E27FC236}">
              <a16:creationId xmlns:a16="http://schemas.microsoft.com/office/drawing/2014/main" id="{912DADCF-3E45-46E6-82AC-40B9C4FEF4B8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59" name="Image 3">
          <a:extLst>
            <a:ext uri="{FF2B5EF4-FFF2-40B4-BE49-F238E27FC236}">
              <a16:creationId xmlns:a16="http://schemas.microsoft.com/office/drawing/2014/main" id="{001B93FD-949C-4992-B4E9-7580771B8054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22" name="Image 3">
          <a:extLst>
            <a:ext uri="{FF2B5EF4-FFF2-40B4-BE49-F238E27FC236}">
              <a16:creationId xmlns:a16="http://schemas.microsoft.com/office/drawing/2014/main" id="{E4C0A53D-9881-48DF-B56E-7DCB69821BC9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23" name="Image 3">
          <a:extLst>
            <a:ext uri="{FF2B5EF4-FFF2-40B4-BE49-F238E27FC236}">
              <a16:creationId xmlns:a16="http://schemas.microsoft.com/office/drawing/2014/main" id="{7C1EEA3B-7A06-49E4-ADB2-5E759CEC7F68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25" name="Image 3">
          <a:extLst>
            <a:ext uri="{FF2B5EF4-FFF2-40B4-BE49-F238E27FC236}">
              <a16:creationId xmlns:a16="http://schemas.microsoft.com/office/drawing/2014/main" id="{8F9EECE0-04F9-4E5A-9631-9642A6AE4DC8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26" name="Image 3">
          <a:extLst>
            <a:ext uri="{FF2B5EF4-FFF2-40B4-BE49-F238E27FC236}">
              <a16:creationId xmlns:a16="http://schemas.microsoft.com/office/drawing/2014/main" id="{DBAF24AB-7EE8-4A6A-9DC0-48AD9D3A8F71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27" name="Image 3">
          <a:extLst>
            <a:ext uri="{FF2B5EF4-FFF2-40B4-BE49-F238E27FC236}">
              <a16:creationId xmlns:a16="http://schemas.microsoft.com/office/drawing/2014/main" id="{7B7CFCC3-C2FD-4888-88FB-10A643C5E043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50</xdr:row>
      <xdr:rowOff>47625</xdr:rowOff>
    </xdr:from>
    <xdr:to>
      <xdr:col>0</xdr:col>
      <xdr:colOff>714375</xdr:colOff>
      <xdr:row>52</xdr:row>
      <xdr:rowOff>238125</xdr:rowOff>
    </xdr:to>
    <xdr:sp macro="" textlink="">
      <xdr:nvSpPr>
        <xdr:cNvPr id="28" name="Image 3">
          <a:extLst>
            <a:ext uri="{FF2B5EF4-FFF2-40B4-BE49-F238E27FC236}">
              <a16:creationId xmlns:a16="http://schemas.microsoft.com/office/drawing/2014/main" id="{63119975-C378-48E7-B1ED-A5D3F34901BB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152400</xdr:rowOff>
    </xdr:from>
    <xdr:to>
      <xdr:col>0</xdr:col>
      <xdr:colOff>485775</xdr:colOff>
      <xdr:row>57</xdr:row>
      <xdr:rowOff>76200</xdr:rowOff>
    </xdr:to>
    <xdr:sp macro="" textlink="">
      <xdr:nvSpPr>
        <xdr:cNvPr id="29" name="Image 3">
          <a:extLst>
            <a:ext uri="{FF2B5EF4-FFF2-40B4-BE49-F238E27FC236}">
              <a16:creationId xmlns:a16="http://schemas.microsoft.com/office/drawing/2014/main" id="{FC5BE510-EB65-4A6A-9B64-B973E58F46B5}"/>
            </a:ext>
          </a:extLst>
        </xdr:cNvPr>
        <xdr:cNvSpPr>
          <a:spLocks noChangeArrowheads="1" noChangeShapeType="1"/>
        </xdr:cNvSpPr>
      </xdr:nvSpPr>
      <xdr:spPr bwMode="auto">
        <a:xfrm>
          <a:off x="0" y="16163925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714375</xdr:colOff>
      <xdr:row>57</xdr:row>
      <xdr:rowOff>238125</xdr:rowOff>
    </xdr:to>
    <xdr:sp macro="" textlink="">
      <xdr:nvSpPr>
        <xdr:cNvPr id="33" name="Image 3">
          <a:extLst>
            <a:ext uri="{FF2B5EF4-FFF2-40B4-BE49-F238E27FC236}">
              <a16:creationId xmlns:a16="http://schemas.microsoft.com/office/drawing/2014/main" id="{A007C059-9019-426C-95BC-02B00A1EE90C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493520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714375</xdr:colOff>
      <xdr:row>57</xdr:row>
      <xdr:rowOff>238125</xdr:rowOff>
    </xdr:to>
    <xdr:sp macro="" textlink="">
      <xdr:nvSpPr>
        <xdr:cNvPr id="34" name="Image 3">
          <a:extLst>
            <a:ext uri="{FF2B5EF4-FFF2-40B4-BE49-F238E27FC236}">
              <a16:creationId xmlns:a16="http://schemas.microsoft.com/office/drawing/2014/main" id="{F8C82157-BE4B-4438-8527-D6AB29BD283A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493520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714375</xdr:colOff>
      <xdr:row>57</xdr:row>
      <xdr:rowOff>238125</xdr:rowOff>
    </xdr:to>
    <xdr:sp macro="" textlink="">
      <xdr:nvSpPr>
        <xdr:cNvPr id="35" name="Image 3">
          <a:extLst>
            <a:ext uri="{FF2B5EF4-FFF2-40B4-BE49-F238E27FC236}">
              <a16:creationId xmlns:a16="http://schemas.microsoft.com/office/drawing/2014/main" id="{777AA35F-D25D-4308-B167-A115F800595B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493520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228600</xdr:colOff>
      <xdr:row>51</xdr:row>
      <xdr:rowOff>123825</xdr:rowOff>
    </xdr:from>
    <xdr:to>
      <xdr:col>1</xdr:col>
      <xdr:colOff>85725</xdr:colOff>
      <xdr:row>51</xdr:row>
      <xdr:rowOff>209550</xdr:rowOff>
    </xdr:to>
    <xdr:sp macro="" textlink="">
      <xdr:nvSpPr>
        <xdr:cNvPr id="36" name="Image 3">
          <a:extLst>
            <a:ext uri="{FF2B5EF4-FFF2-40B4-BE49-F238E27FC236}">
              <a16:creationId xmlns:a16="http://schemas.microsoft.com/office/drawing/2014/main" id="{979019D5-C3CA-47D6-9341-55492D86EA84}"/>
            </a:ext>
          </a:extLst>
        </xdr:cNvPr>
        <xdr:cNvSpPr>
          <a:spLocks noChangeArrowheads="1" noChangeShapeType="1"/>
        </xdr:cNvSpPr>
      </xdr:nvSpPr>
      <xdr:spPr bwMode="auto">
        <a:xfrm>
          <a:off x="228600" y="15278100"/>
          <a:ext cx="48577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39" name="Image 3">
          <a:extLst>
            <a:ext uri="{FF2B5EF4-FFF2-40B4-BE49-F238E27FC236}">
              <a16:creationId xmlns:a16="http://schemas.microsoft.com/office/drawing/2014/main" id="{F79D2ED7-33DF-4AB8-820D-BD1DA88DED85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63258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40" name="Image 3">
          <a:extLst>
            <a:ext uri="{FF2B5EF4-FFF2-40B4-BE49-F238E27FC236}">
              <a16:creationId xmlns:a16="http://schemas.microsoft.com/office/drawing/2014/main" id="{43C2749B-BACE-4D3F-A297-019CD589AF65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63258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42" name="Image 3">
          <a:extLst>
            <a:ext uri="{FF2B5EF4-FFF2-40B4-BE49-F238E27FC236}">
              <a16:creationId xmlns:a16="http://schemas.microsoft.com/office/drawing/2014/main" id="{596D4849-9580-4F27-B623-7D7C4DC80AC0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63258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43" name="Image 3">
          <a:extLst>
            <a:ext uri="{FF2B5EF4-FFF2-40B4-BE49-F238E27FC236}">
              <a16:creationId xmlns:a16="http://schemas.microsoft.com/office/drawing/2014/main" id="{96D0AE2D-CC6E-4F6C-A8EE-7CABE0BEF8C3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63258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45" name="Image 3">
          <a:extLst>
            <a:ext uri="{FF2B5EF4-FFF2-40B4-BE49-F238E27FC236}">
              <a16:creationId xmlns:a16="http://schemas.microsoft.com/office/drawing/2014/main" id="{7FAD600C-6D66-4F64-A65C-21680A52CE3C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6325850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60" name="Image 3">
          <a:extLst>
            <a:ext uri="{FF2B5EF4-FFF2-40B4-BE49-F238E27FC236}">
              <a16:creationId xmlns:a16="http://schemas.microsoft.com/office/drawing/2014/main" id="{86EC71B7-2380-42E1-9E91-2847A5180C4A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8577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61" name="Image 3">
          <a:extLst>
            <a:ext uri="{FF2B5EF4-FFF2-40B4-BE49-F238E27FC236}">
              <a16:creationId xmlns:a16="http://schemas.microsoft.com/office/drawing/2014/main" id="{01AFF190-10E4-4EA6-8176-89DCCF24F32F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8577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62" name="Image 3">
          <a:extLst>
            <a:ext uri="{FF2B5EF4-FFF2-40B4-BE49-F238E27FC236}">
              <a16:creationId xmlns:a16="http://schemas.microsoft.com/office/drawing/2014/main" id="{478D8E80-E985-4F09-922E-DC81C824C304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8577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63" name="Image 3">
          <a:extLst>
            <a:ext uri="{FF2B5EF4-FFF2-40B4-BE49-F238E27FC236}">
              <a16:creationId xmlns:a16="http://schemas.microsoft.com/office/drawing/2014/main" id="{30EEFA86-093E-466B-BCA5-8C36AEF1F858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8577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64" name="Image 3">
          <a:extLst>
            <a:ext uri="{FF2B5EF4-FFF2-40B4-BE49-F238E27FC236}">
              <a16:creationId xmlns:a16="http://schemas.microsoft.com/office/drawing/2014/main" id="{25182017-9969-49AA-BAF8-05F48F5418C9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8577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acavedessommeliers.l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4192A-C147-48A0-B14D-088FB5C5DA13}">
  <sheetPr filterMode="1">
    <pageSetUpPr fitToPage="1"/>
  </sheetPr>
  <dimension ref="A1:AD255"/>
  <sheetViews>
    <sheetView showGridLines="0" tabSelected="1" topLeftCell="A143" zoomScale="95" zoomScaleNormal="95" workbookViewId="0">
      <selection activeCell="A238" sqref="A238"/>
    </sheetView>
  </sheetViews>
  <sheetFormatPr baseColWidth="10" defaultRowHeight="14.25"/>
  <cols>
    <col min="1" max="1" width="9.140625" style="1" customWidth="1"/>
    <col min="2" max="2" width="8.5703125" style="2" customWidth="1"/>
    <col min="3" max="3" width="10.5703125" style="5" customWidth="1"/>
    <col min="4" max="4" width="11.42578125" style="5"/>
    <col min="5" max="5" width="11.42578125" style="9"/>
    <col min="6" max="6" width="11.42578125" style="5"/>
    <col min="7" max="7" width="58.140625" style="5" customWidth="1"/>
    <col min="8" max="8" width="9.5703125" style="1" customWidth="1"/>
    <col min="9" max="9" width="11.42578125" style="5"/>
    <col min="10" max="10" width="10" style="5" customWidth="1"/>
    <col min="11" max="11" width="13.140625" style="5" customWidth="1"/>
    <col min="12" max="12" width="12.42578125" style="5" customWidth="1"/>
    <col min="13" max="16384" width="11.42578125" style="5"/>
  </cols>
  <sheetData>
    <row r="1" spans="1:14" ht="54.95" customHeight="1">
      <c r="B1" s="143" t="s">
        <v>232</v>
      </c>
      <c r="C1" s="144"/>
      <c r="D1" s="144"/>
      <c r="E1" s="144"/>
      <c r="F1" s="144"/>
      <c r="G1" s="144"/>
      <c r="H1" s="144"/>
      <c r="I1" s="144"/>
      <c r="J1" s="144"/>
      <c r="K1" s="145"/>
    </row>
    <row r="2" spans="1:14" ht="29.25" customHeight="1">
      <c r="B2" s="146" t="s">
        <v>23</v>
      </c>
      <c r="C2" s="147"/>
      <c r="D2" s="147"/>
      <c r="E2" s="147"/>
      <c r="F2" s="147"/>
      <c r="G2" s="147"/>
      <c r="H2" s="147"/>
      <c r="I2" s="147"/>
      <c r="J2" s="147"/>
      <c r="K2" s="148"/>
    </row>
    <row r="3" spans="1:14" ht="20.25" customHeight="1" thickBot="1">
      <c r="B3" s="149" t="s">
        <v>22</v>
      </c>
      <c r="C3" s="150"/>
      <c r="D3" s="150"/>
      <c r="E3" s="150"/>
      <c r="F3" s="150"/>
      <c r="G3" s="150"/>
      <c r="H3" s="150"/>
      <c r="I3" s="150"/>
      <c r="J3" s="150"/>
      <c r="K3" s="151"/>
    </row>
    <row r="4" spans="1:14" s="10" customFormat="1" ht="30" customHeight="1" thickBot="1">
      <c r="B4" s="46"/>
      <c r="C4" s="196"/>
      <c r="D4" s="196"/>
      <c r="E4" s="196"/>
      <c r="F4" s="196"/>
      <c r="G4" s="196"/>
      <c r="H4" s="134"/>
    </row>
    <row r="5" spans="1:14" s="10" customFormat="1" ht="24.75" customHeight="1" thickBot="1">
      <c r="B5" s="47" t="s">
        <v>1</v>
      </c>
      <c r="C5" s="204"/>
      <c r="D5" s="205"/>
      <c r="E5" s="205"/>
      <c r="F5" s="205"/>
      <c r="G5" s="206"/>
      <c r="H5" s="134"/>
    </row>
    <row r="6" spans="1:14" s="10" customFormat="1" ht="24.75" customHeight="1" thickBot="1">
      <c r="B6" s="47" t="s">
        <v>2</v>
      </c>
      <c r="C6" s="197"/>
      <c r="D6" s="198"/>
      <c r="E6" s="198"/>
      <c r="F6" s="198"/>
      <c r="G6" s="199"/>
      <c r="H6" s="134"/>
    </row>
    <row r="7" spans="1:14" s="10" customFormat="1" ht="24.75" customHeight="1" thickBot="1">
      <c r="B7" s="47" t="s">
        <v>3</v>
      </c>
      <c r="C7" s="201"/>
      <c r="D7" s="202"/>
      <c r="E7" s="202"/>
      <c r="F7" s="202"/>
      <c r="G7" s="203"/>
      <c r="H7" s="134"/>
    </row>
    <row r="8" spans="1:14" s="10" customFormat="1" ht="24.75" customHeight="1" thickBot="1">
      <c r="B8" s="47" t="s">
        <v>21</v>
      </c>
      <c r="C8" s="201"/>
      <c r="D8" s="202"/>
      <c r="E8" s="202"/>
      <c r="F8" s="202"/>
      <c r="G8" s="203"/>
      <c r="H8" s="134"/>
    </row>
    <row r="9" spans="1:14" s="10" customFormat="1" ht="24.75" customHeight="1" thickBot="1">
      <c r="B9" s="47"/>
      <c r="C9" s="201"/>
      <c r="D9" s="202"/>
      <c r="E9" s="202"/>
      <c r="F9" s="202"/>
      <c r="G9" s="203"/>
      <c r="H9" s="134"/>
    </row>
    <row r="10" spans="1:14" s="10" customFormat="1" ht="25.5" customHeight="1" thickBot="1">
      <c r="B10" s="35"/>
      <c r="E10" s="48"/>
      <c r="H10" s="49"/>
    </row>
    <row r="11" spans="1:14" s="10" customFormat="1" ht="27" customHeight="1" thickBot="1">
      <c r="B11" s="35"/>
      <c r="D11" s="11" t="s">
        <v>20</v>
      </c>
      <c r="E11" s="162">
        <f>L254</f>
        <v>0</v>
      </c>
      <c r="F11" s="163"/>
      <c r="G11" s="164"/>
      <c r="H11" s="25"/>
      <c r="I11" s="22"/>
      <c r="J11" s="22"/>
      <c r="N11" s="12"/>
    </row>
    <row r="12" spans="1:14" s="10" customFormat="1" ht="15">
      <c r="B12" s="35"/>
      <c r="C12" s="50"/>
      <c r="D12" s="50"/>
      <c r="E12" s="51"/>
      <c r="F12" s="50"/>
      <c r="G12" s="50"/>
      <c r="H12" s="52"/>
    </row>
    <row r="13" spans="1:14" s="10" customFormat="1" ht="37.5" customHeight="1">
      <c r="A13" s="200" t="s">
        <v>24</v>
      </c>
      <c r="B13" s="200"/>
      <c r="C13" s="200"/>
      <c r="D13" s="200"/>
      <c r="E13" s="200"/>
      <c r="F13" s="200"/>
      <c r="G13" s="200"/>
      <c r="H13" s="53"/>
    </row>
    <row r="14" spans="1:14" s="10" customFormat="1" ht="21" customHeight="1" thickBot="1">
      <c r="B14" s="35"/>
      <c r="C14" s="49"/>
      <c r="D14" s="49"/>
      <c r="E14" s="48"/>
      <c r="F14" s="49"/>
      <c r="G14" s="49"/>
      <c r="H14" s="49"/>
    </row>
    <row r="15" spans="1:14" s="10" customFormat="1" ht="35.25" customHeight="1" thickBot="1">
      <c r="A15" s="54" t="s">
        <v>11</v>
      </c>
      <c r="B15" s="55" t="s">
        <v>4</v>
      </c>
      <c r="C15" s="56">
        <v>1</v>
      </c>
      <c r="D15" s="167" t="s">
        <v>205</v>
      </c>
      <c r="E15" s="167"/>
      <c r="F15" s="167"/>
      <c r="G15" s="167"/>
      <c r="H15" s="57" t="s">
        <v>25</v>
      </c>
      <c r="I15" s="54" t="s">
        <v>12</v>
      </c>
      <c r="J15" s="58" t="s">
        <v>13</v>
      </c>
      <c r="K15" s="58" t="s">
        <v>14</v>
      </c>
      <c r="L15" s="58" t="s">
        <v>15</v>
      </c>
      <c r="M15" s="59" t="s">
        <v>16</v>
      </c>
    </row>
    <row r="16" spans="1:14" s="10" customFormat="1" ht="21" customHeight="1">
      <c r="A16" s="36"/>
      <c r="B16" s="60">
        <v>1</v>
      </c>
      <c r="C16" s="61">
        <v>135842</v>
      </c>
      <c r="D16" s="152" t="s">
        <v>26</v>
      </c>
      <c r="E16" s="153"/>
      <c r="F16" s="153"/>
      <c r="G16" s="154"/>
      <c r="H16" s="26" t="s">
        <v>27</v>
      </c>
      <c r="I16" s="13">
        <v>13.5</v>
      </c>
      <c r="J16" s="62">
        <v>0.1</v>
      </c>
      <c r="K16" s="63">
        <f t="shared" ref="K16:K90" si="0">I16*A16</f>
        <v>0</v>
      </c>
      <c r="L16" s="64">
        <f>A16*M16</f>
        <v>0</v>
      </c>
      <c r="M16" s="65">
        <f>ROUND(I16-I16*J16, 2)</f>
        <v>12.15</v>
      </c>
    </row>
    <row r="17" spans="1:13" s="10" customFormat="1" ht="21" customHeight="1">
      <c r="A17" s="37"/>
      <c r="B17" s="66">
        <v>2</v>
      </c>
      <c r="C17" s="67">
        <v>135844</v>
      </c>
      <c r="D17" s="140" t="s">
        <v>206</v>
      </c>
      <c r="E17" s="141"/>
      <c r="F17" s="141"/>
      <c r="G17" s="142"/>
      <c r="H17" s="27" t="s">
        <v>27</v>
      </c>
      <c r="I17" s="14">
        <v>31.64</v>
      </c>
      <c r="J17" s="68">
        <v>0.1</v>
      </c>
      <c r="K17" s="69">
        <f t="shared" si="0"/>
        <v>0</v>
      </c>
      <c r="L17" s="70">
        <f t="shared" ref="L17:L41" si="1">A17*M17</f>
        <v>0</v>
      </c>
      <c r="M17" s="71">
        <f t="shared" ref="M17:M90" si="2">ROUND(I17-I17*J17, 2)</f>
        <v>28.48</v>
      </c>
    </row>
    <row r="18" spans="1:13" s="10" customFormat="1" ht="21" customHeight="1">
      <c r="A18" s="37"/>
      <c r="B18" s="66">
        <v>3</v>
      </c>
      <c r="C18" s="67">
        <v>142083</v>
      </c>
      <c r="D18" s="140" t="s">
        <v>28</v>
      </c>
      <c r="E18" s="141"/>
      <c r="F18" s="141"/>
      <c r="G18" s="142"/>
      <c r="H18" s="27" t="s">
        <v>27</v>
      </c>
      <c r="I18" s="14">
        <v>17.8</v>
      </c>
      <c r="J18" s="68">
        <v>0.1</v>
      </c>
      <c r="K18" s="69">
        <f t="shared" si="0"/>
        <v>0</v>
      </c>
      <c r="L18" s="70">
        <f t="shared" si="1"/>
        <v>0</v>
      </c>
      <c r="M18" s="71">
        <f t="shared" si="2"/>
        <v>16.02</v>
      </c>
    </row>
    <row r="19" spans="1:13" s="15" customFormat="1" ht="21" customHeight="1">
      <c r="A19" s="37"/>
      <c r="B19" s="66">
        <v>4</v>
      </c>
      <c r="C19" s="67">
        <v>143372</v>
      </c>
      <c r="D19" s="140" t="s">
        <v>29</v>
      </c>
      <c r="E19" s="141"/>
      <c r="F19" s="141"/>
      <c r="G19" s="142"/>
      <c r="H19" s="27">
        <v>2019</v>
      </c>
      <c r="I19" s="14">
        <v>17.010000000000002</v>
      </c>
      <c r="J19" s="68">
        <v>0.1</v>
      </c>
      <c r="K19" s="69">
        <f t="shared" si="0"/>
        <v>0</v>
      </c>
      <c r="L19" s="70">
        <f t="shared" si="1"/>
        <v>0</v>
      </c>
      <c r="M19" s="71">
        <f t="shared" si="2"/>
        <v>15.31</v>
      </c>
    </row>
    <row r="20" spans="1:13" s="2" customFormat="1" ht="21" customHeight="1">
      <c r="A20" s="37"/>
      <c r="B20" s="66">
        <v>5</v>
      </c>
      <c r="C20" s="67">
        <v>144146</v>
      </c>
      <c r="D20" s="140" t="s">
        <v>30</v>
      </c>
      <c r="E20" s="141"/>
      <c r="F20" s="141"/>
      <c r="G20" s="142"/>
      <c r="H20" s="27">
        <v>2019</v>
      </c>
      <c r="I20" s="14">
        <v>15.08</v>
      </c>
      <c r="J20" s="68">
        <v>0.1</v>
      </c>
      <c r="K20" s="69">
        <f t="shared" si="0"/>
        <v>0</v>
      </c>
      <c r="L20" s="70">
        <f t="shared" si="1"/>
        <v>0</v>
      </c>
      <c r="M20" s="71">
        <f t="shared" si="2"/>
        <v>13.57</v>
      </c>
    </row>
    <row r="21" spans="1:13" s="2" customFormat="1" ht="21" customHeight="1">
      <c r="A21" s="37"/>
      <c r="B21" s="66">
        <v>6</v>
      </c>
      <c r="C21" s="67">
        <v>139225</v>
      </c>
      <c r="D21" s="140" t="s">
        <v>31</v>
      </c>
      <c r="E21" s="141"/>
      <c r="F21" s="141"/>
      <c r="G21" s="142"/>
      <c r="H21" s="27" t="s">
        <v>27</v>
      </c>
      <c r="I21" s="14">
        <v>14.96</v>
      </c>
      <c r="J21" s="68">
        <v>0.1</v>
      </c>
      <c r="K21" s="69">
        <f t="shared" si="0"/>
        <v>0</v>
      </c>
      <c r="L21" s="70">
        <f t="shared" si="1"/>
        <v>0</v>
      </c>
      <c r="M21" s="71">
        <f t="shared" si="2"/>
        <v>13.46</v>
      </c>
    </row>
    <row r="22" spans="1:13" s="2" customFormat="1" ht="21" customHeight="1">
      <c r="A22" s="37"/>
      <c r="B22" s="66">
        <v>7</v>
      </c>
      <c r="C22" s="67">
        <v>143024</v>
      </c>
      <c r="D22" s="140" t="s">
        <v>32</v>
      </c>
      <c r="E22" s="141"/>
      <c r="F22" s="141"/>
      <c r="G22" s="142"/>
      <c r="H22" s="27" t="s">
        <v>27</v>
      </c>
      <c r="I22" s="14">
        <v>37.659999999999997</v>
      </c>
      <c r="J22" s="68">
        <v>0.1</v>
      </c>
      <c r="K22" s="69">
        <f t="shared" si="0"/>
        <v>0</v>
      </c>
      <c r="L22" s="70">
        <f t="shared" si="1"/>
        <v>0</v>
      </c>
      <c r="M22" s="71">
        <f t="shared" si="2"/>
        <v>33.89</v>
      </c>
    </row>
    <row r="23" spans="1:13" s="2" customFormat="1" ht="21" customHeight="1" thickBot="1">
      <c r="A23" s="37"/>
      <c r="B23" s="66">
        <v>8</v>
      </c>
      <c r="C23" s="67">
        <v>139228</v>
      </c>
      <c r="D23" s="140" t="s">
        <v>33</v>
      </c>
      <c r="E23" s="141"/>
      <c r="F23" s="141"/>
      <c r="G23" s="142"/>
      <c r="H23" s="27" t="s">
        <v>27</v>
      </c>
      <c r="I23" s="14">
        <v>24.35</v>
      </c>
      <c r="J23" s="68">
        <v>0.1</v>
      </c>
      <c r="K23" s="69">
        <f t="shared" si="0"/>
        <v>0</v>
      </c>
      <c r="L23" s="70">
        <f t="shared" si="1"/>
        <v>0</v>
      </c>
      <c r="M23" s="71">
        <f t="shared" si="2"/>
        <v>21.92</v>
      </c>
    </row>
    <row r="24" spans="1:13" s="2" customFormat="1" ht="25.5" customHeight="1" thickBot="1">
      <c r="A24" s="23" t="s">
        <v>11</v>
      </c>
      <c r="B24" s="55" t="s">
        <v>4</v>
      </c>
      <c r="C24" s="56">
        <v>2</v>
      </c>
      <c r="D24" s="167" t="s">
        <v>207</v>
      </c>
      <c r="E24" s="167"/>
      <c r="F24" s="167"/>
      <c r="G24" s="167"/>
      <c r="H24" s="57" t="s">
        <v>25</v>
      </c>
      <c r="I24" s="54" t="s">
        <v>12</v>
      </c>
      <c r="J24" s="58" t="s">
        <v>13</v>
      </c>
      <c r="K24" s="58" t="s">
        <v>14</v>
      </c>
      <c r="L24" s="58" t="s">
        <v>15</v>
      </c>
      <c r="M24" s="59" t="s">
        <v>16</v>
      </c>
    </row>
    <row r="25" spans="1:13" s="2" customFormat="1" ht="21" customHeight="1">
      <c r="A25" s="37"/>
      <c r="B25" s="72">
        <v>9</v>
      </c>
      <c r="C25" s="67">
        <v>144248</v>
      </c>
      <c r="D25" s="140" t="s">
        <v>34</v>
      </c>
      <c r="E25" s="141"/>
      <c r="F25" s="141"/>
      <c r="G25" s="142"/>
      <c r="H25" s="27">
        <v>2020</v>
      </c>
      <c r="I25" s="14">
        <v>9.1</v>
      </c>
      <c r="J25" s="68">
        <v>0.1</v>
      </c>
      <c r="K25" s="69">
        <f t="shared" si="0"/>
        <v>0</v>
      </c>
      <c r="L25" s="70">
        <f t="shared" si="1"/>
        <v>0</v>
      </c>
      <c r="M25" s="71">
        <f t="shared" si="2"/>
        <v>8.19</v>
      </c>
    </row>
    <row r="26" spans="1:13" s="2" customFormat="1" ht="21" customHeight="1">
      <c r="A26" s="37"/>
      <c r="B26" s="72">
        <v>10</v>
      </c>
      <c r="C26" s="67">
        <v>143777</v>
      </c>
      <c r="D26" s="140" t="s">
        <v>35</v>
      </c>
      <c r="E26" s="141"/>
      <c r="F26" s="141"/>
      <c r="G26" s="142"/>
      <c r="H26" s="27">
        <v>2019</v>
      </c>
      <c r="I26" s="14">
        <v>8.82</v>
      </c>
      <c r="J26" s="68">
        <v>0.1</v>
      </c>
      <c r="K26" s="69">
        <f t="shared" si="0"/>
        <v>0</v>
      </c>
      <c r="L26" s="70">
        <f t="shared" si="1"/>
        <v>0</v>
      </c>
      <c r="M26" s="71">
        <f t="shared" si="2"/>
        <v>7.94</v>
      </c>
    </row>
    <row r="27" spans="1:13" s="2" customFormat="1" ht="21" customHeight="1">
      <c r="A27" s="37"/>
      <c r="B27" s="72">
        <v>11</v>
      </c>
      <c r="C27" s="67">
        <v>144357</v>
      </c>
      <c r="D27" s="140" t="s">
        <v>36</v>
      </c>
      <c r="E27" s="141"/>
      <c r="F27" s="141"/>
      <c r="G27" s="142"/>
      <c r="H27" s="27">
        <v>2020</v>
      </c>
      <c r="I27" s="14">
        <v>9.49</v>
      </c>
      <c r="J27" s="68">
        <v>0.1</v>
      </c>
      <c r="K27" s="69">
        <f t="shared" si="0"/>
        <v>0</v>
      </c>
      <c r="L27" s="70">
        <f t="shared" si="1"/>
        <v>0</v>
      </c>
      <c r="M27" s="71">
        <f t="shared" si="2"/>
        <v>8.5399999999999991</v>
      </c>
    </row>
    <row r="28" spans="1:13" s="2" customFormat="1" ht="21" customHeight="1" thickBot="1">
      <c r="A28" s="37"/>
      <c r="B28" s="72">
        <v>12</v>
      </c>
      <c r="C28" s="67">
        <v>144358</v>
      </c>
      <c r="D28" s="140" t="s">
        <v>37</v>
      </c>
      <c r="E28" s="141"/>
      <c r="F28" s="141"/>
      <c r="G28" s="142"/>
      <c r="H28" s="27">
        <v>2019</v>
      </c>
      <c r="I28" s="14">
        <v>10.02</v>
      </c>
      <c r="J28" s="68">
        <v>0.1</v>
      </c>
      <c r="K28" s="69">
        <f t="shared" si="0"/>
        <v>0</v>
      </c>
      <c r="L28" s="70">
        <f t="shared" si="1"/>
        <v>0</v>
      </c>
      <c r="M28" s="71">
        <f t="shared" si="2"/>
        <v>9.02</v>
      </c>
    </row>
    <row r="29" spans="1:13" s="2" customFormat="1" ht="25.5" customHeight="1" thickBot="1">
      <c r="A29" s="23" t="s">
        <v>11</v>
      </c>
      <c r="B29" s="55" t="s">
        <v>4</v>
      </c>
      <c r="C29" s="56">
        <v>3</v>
      </c>
      <c r="D29" s="167" t="s">
        <v>208</v>
      </c>
      <c r="E29" s="167"/>
      <c r="F29" s="167"/>
      <c r="G29" s="167"/>
      <c r="H29" s="57" t="s">
        <v>25</v>
      </c>
      <c r="I29" s="54" t="s">
        <v>12</v>
      </c>
      <c r="J29" s="58" t="s">
        <v>13</v>
      </c>
      <c r="K29" s="58" t="s">
        <v>14</v>
      </c>
      <c r="L29" s="58" t="s">
        <v>15</v>
      </c>
      <c r="M29" s="59" t="s">
        <v>16</v>
      </c>
    </row>
    <row r="30" spans="1:13" s="2" customFormat="1" ht="21" customHeight="1">
      <c r="A30" s="37"/>
      <c r="B30" s="72">
        <v>13</v>
      </c>
      <c r="C30" s="67">
        <v>144147</v>
      </c>
      <c r="D30" s="140" t="s">
        <v>38</v>
      </c>
      <c r="E30" s="141"/>
      <c r="F30" s="141"/>
      <c r="G30" s="142"/>
      <c r="H30" s="27" t="s">
        <v>27</v>
      </c>
      <c r="I30" s="14">
        <v>10.99</v>
      </c>
      <c r="J30" s="68">
        <v>0.1</v>
      </c>
      <c r="K30" s="69">
        <f t="shared" si="0"/>
        <v>0</v>
      </c>
      <c r="L30" s="70">
        <f t="shared" si="1"/>
        <v>0</v>
      </c>
      <c r="M30" s="71">
        <f t="shared" si="2"/>
        <v>9.89</v>
      </c>
    </row>
    <row r="31" spans="1:13" s="3" customFormat="1" ht="21" customHeight="1">
      <c r="A31" s="37"/>
      <c r="B31" s="72">
        <v>14</v>
      </c>
      <c r="C31" s="67">
        <v>144346</v>
      </c>
      <c r="D31" s="140" t="s">
        <v>39</v>
      </c>
      <c r="E31" s="141"/>
      <c r="F31" s="141"/>
      <c r="G31" s="142"/>
      <c r="H31" s="27">
        <v>2020</v>
      </c>
      <c r="I31" s="14">
        <v>10.99</v>
      </c>
      <c r="J31" s="68">
        <v>0.1</v>
      </c>
      <c r="K31" s="69">
        <f t="shared" si="0"/>
        <v>0</v>
      </c>
      <c r="L31" s="70">
        <f t="shared" si="1"/>
        <v>0</v>
      </c>
      <c r="M31" s="71">
        <f t="shared" si="2"/>
        <v>9.89</v>
      </c>
    </row>
    <row r="32" spans="1:13" s="2" customFormat="1" ht="21" customHeight="1">
      <c r="A32" s="37"/>
      <c r="B32" s="72">
        <v>15</v>
      </c>
      <c r="C32" s="67">
        <v>144347</v>
      </c>
      <c r="D32" s="155" t="s">
        <v>40</v>
      </c>
      <c r="E32" s="155"/>
      <c r="F32" s="155"/>
      <c r="G32" s="155"/>
      <c r="H32" s="28">
        <v>2020</v>
      </c>
      <c r="I32" s="14">
        <v>17.440000000000001</v>
      </c>
      <c r="J32" s="73">
        <v>0.1</v>
      </c>
      <c r="K32" s="69">
        <f t="shared" si="0"/>
        <v>0</v>
      </c>
      <c r="L32" s="70">
        <f t="shared" si="1"/>
        <v>0</v>
      </c>
      <c r="M32" s="71">
        <f t="shared" si="2"/>
        <v>15.7</v>
      </c>
    </row>
    <row r="33" spans="1:13" s="2" customFormat="1" ht="21" customHeight="1">
      <c r="A33" s="37"/>
      <c r="B33" s="74">
        <v>16</v>
      </c>
      <c r="C33" s="67">
        <v>143397</v>
      </c>
      <c r="D33" s="184" t="s">
        <v>41</v>
      </c>
      <c r="E33" s="185"/>
      <c r="F33" s="185"/>
      <c r="G33" s="186"/>
      <c r="H33" s="27">
        <v>2019</v>
      </c>
      <c r="I33" s="14">
        <v>9.64</v>
      </c>
      <c r="J33" s="75">
        <v>0.1</v>
      </c>
      <c r="K33" s="69">
        <f t="shared" si="0"/>
        <v>0</v>
      </c>
      <c r="L33" s="70">
        <f t="shared" si="1"/>
        <v>0</v>
      </c>
      <c r="M33" s="71">
        <f t="shared" si="2"/>
        <v>8.68</v>
      </c>
    </row>
    <row r="34" spans="1:13" s="2" customFormat="1" ht="21" customHeight="1">
      <c r="A34" s="37"/>
      <c r="B34" s="74">
        <v>17</v>
      </c>
      <c r="C34" s="67">
        <v>143427</v>
      </c>
      <c r="D34" s="184" t="s">
        <v>42</v>
      </c>
      <c r="E34" s="185"/>
      <c r="F34" s="185"/>
      <c r="G34" s="186"/>
      <c r="H34" s="27">
        <v>2019</v>
      </c>
      <c r="I34" s="14">
        <v>10.99</v>
      </c>
      <c r="J34" s="76">
        <v>0.1</v>
      </c>
      <c r="K34" s="69">
        <f t="shared" si="0"/>
        <v>0</v>
      </c>
      <c r="L34" s="70">
        <f t="shared" si="1"/>
        <v>0</v>
      </c>
      <c r="M34" s="71">
        <f t="shared" si="2"/>
        <v>9.89</v>
      </c>
    </row>
    <row r="35" spans="1:13" s="2" customFormat="1" ht="21" customHeight="1">
      <c r="A35" s="37"/>
      <c r="B35" s="77">
        <v>18</v>
      </c>
      <c r="C35" s="67">
        <v>144348</v>
      </c>
      <c r="D35" s="184" t="s">
        <v>43</v>
      </c>
      <c r="E35" s="185"/>
      <c r="F35" s="185"/>
      <c r="G35" s="186"/>
      <c r="H35" s="27">
        <v>2019</v>
      </c>
      <c r="I35" s="14">
        <v>9.64</v>
      </c>
      <c r="J35" s="76">
        <v>0.1</v>
      </c>
      <c r="K35" s="69">
        <f t="shared" si="0"/>
        <v>0</v>
      </c>
      <c r="L35" s="70">
        <f t="shared" si="1"/>
        <v>0</v>
      </c>
      <c r="M35" s="71">
        <f t="shared" si="2"/>
        <v>8.68</v>
      </c>
    </row>
    <row r="36" spans="1:13" s="2" customFormat="1" ht="21" customHeight="1">
      <c r="A36" s="37"/>
      <c r="B36" s="77">
        <v>19</v>
      </c>
      <c r="C36" s="67">
        <v>143202</v>
      </c>
      <c r="D36" s="184" t="s">
        <v>44</v>
      </c>
      <c r="E36" s="185"/>
      <c r="F36" s="185"/>
      <c r="G36" s="186"/>
      <c r="H36" s="27">
        <v>2019</v>
      </c>
      <c r="I36" s="14">
        <v>10.99</v>
      </c>
      <c r="J36" s="75">
        <v>0.1</v>
      </c>
      <c r="K36" s="69">
        <f t="shared" si="0"/>
        <v>0</v>
      </c>
      <c r="L36" s="70">
        <f t="shared" si="1"/>
        <v>0</v>
      </c>
      <c r="M36" s="71">
        <f t="shared" si="2"/>
        <v>9.89</v>
      </c>
    </row>
    <row r="37" spans="1:13" s="2" customFormat="1" ht="21" customHeight="1">
      <c r="A37" s="37"/>
      <c r="B37" s="77">
        <v>20</v>
      </c>
      <c r="C37" s="67">
        <v>144150</v>
      </c>
      <c r="D37" s="184" t="s">
        <v>45</v>
      </c>
      <c r="E37" s="185"/>
      <c r="F37" s="185"/>
      <c r="G37" s="186"/>
      <c r="H37" s="27">
        <v>2019</v>
      </c>
      <c r="I37" s="14">
        <v>17.760000000000002</v>
      </c>
      <c r="J37" s="75">
        <v>0.1</v>
      </c>
      <c r="K37" s="69">
        <f t="shared" si="0"/>
        <v>0</v>
      </c>
      <c r="L37" s="70">
        <f t="shared" si="1"/>
        <v>0</v>
      </c>
      <c r="M37" s="71">
        <f t="shared" si="2"/>
        <v>15.98</v>
      </c>
    </row>
    <row r="38" spans="1:13" s="2" customFormat="1" ht="21" customHeight="1" thickBot="1">
      <c r="A38" s="37"/>
      <c r="B38" s="77">
        <v>21</v>
      </c>
      <c r="C38" s="67">
        <v>143394</v>
      </c>
      <c r="D38" s="184" t="s">
        <v>46</v>
      </c>
      <c r="E38" s="185"/>
      <c r="F38" s="185"/>
      <c r="G38" s="186"/>
      <c r="H38" s="27">
        <v>2018</v>
      </c>
      <c r="I38" s="14">
        <v>31.33</v>
      </c>
      <c r="J38" s="76">
        <v>0.1</v>
      </c>
      <c r="K38" s="69">
        <f t="shared" si="0"/>
        <v>0</v>
      </c>
      <c r="L38" s="70">
        <f t="shared" si="1"/>
        <v>0</v>
      </c>
      <c r="M38" s="71">
        <f t="shared" si="2"/>
        <v>28.2</v>
      </c>
    </row>
    <row r="39" spans="1:13" s="2" customFormat="1" ht="25.5" customHeight="1" thickBot="1">
      <c r="A39" s="23" t="s">
        <v>11</v>
      </c>
      <c r="B39" s="55" t="s">
        <v>4</v>
      </c>
      <c r="C39" s="56">
        <v>4</v>
      </c>
      <c r="D39" s="171" t="s">
        <v>209</v>
      </c>
      <c r="E39" s="171"/>
      <c r="F39" s="171"/>
      <c r="G39" s="171"/>
      <c r="H39" s="78" t="s">
        <v>25</v>
      </c>
      <c r="I39" s="54" t="s">
        <v>12</v>
      </c>
      <c r="J39" s="58" t="s">
        <v>13</v>
      </c>
      <c r="K39" s="58" t="s">
        <v>14</v>
      </c>
      <c r="L39" s="58" t="s">
        <v>15</v>
      </c>
      <c r="M39" s="59" t="s">
        <v>16</v>
      </c>
    </row>
    <row r="40" spans="1:13" s="2" customFormat="1" ht="22.5" customHeight="1">
      <c r="A40" s="34"/>
      <c r="B40" s="80"/>
      <c r="C40" s="81"/>
      <c r="D40" s="172" t="s">
        <v>210</v>
      </c>
      <c r="E40" s="173"/>
      <c r="F40" s="173"/>
      <c r="G40" s="174"/>
      <c r="H40" s="82"/>
      <c r="I40" s="79"/>
      <c r="J40" s="79"/>
      <c r="K40" s="83"/>
      <c r="L40" s="83"/>
      <c r="M40" s="84"/>
    </row>
    <row r="41" spans="1:13" s="2" customFormat="1" ht="21" customHeight="1">
      <c r="A41" s="37"/>
      <c r="B41" s="72">
        <v>22</v>
      </c>
      <c r="C41" s="67">
        <v>144354</v>
      </c>
      <c r="D41" s="184" t="s">
        <v>47</v>
      </c>
      <c r="E41" s="185"/>
      <c r="F41" s="185"/>
      <c r="G41" s="186"/>
      <c r="H41" s="27">
        <v>2019</v>
      </c>
      <c r="I41" s="14">
        <v>13.62</v>
      </c>
      <c r="J41" s="76">
        <v>0.1</v>
      </c>
      <c r="K41" s="69">
        <f t="shared" si="0"/>
        <v>0</v>
      </c>
      <c r="L41" s="70">
        <f t="shared" si="1"/>
        <v>0</v>
      </c>
      <c r="M41" s="71">
        <f t="shared" si="2"/>
        <v>12.26</v>
      </c>
    </row>
    <row r="42" spans="1:13" s="2" customFormat="1" ht="21" customHeight="1">
      <c r="A42" s="37"/>
      <c r="B42" s="72">
        <v>23</v>
      </c>
      <c r="C42" s="67">
        <v>142424</v>
      </c>
      <c r="D42" s="152" t="s">
        <v>48</v>
      </c>
      <c r="E42" s="153"/>
      <c r="F42" s="153"/>
      <c r="G42" s="154"/>
      <c r="H42" s="26">
        <v>2015</v>
      </c>
      <c r="I42" s="13">
        <v>20.98</v>
      </c>
      <c r="J42" s="85">
        <v>0.1</v>
      </c>
      <c r="K42" s="63">
        <f t="shared" si="0"/>
        <v>0</v>
      </c>
      <c r="L42" s="64">
        <f t="shared" ref="L42:L56" si="3">A42*M42</f>
        <v>0</v>
      </c>
      <c r="M42" s="65">
        <f t="shared" si="2"/>
        <v>18.88</v>
      </c>
    </row>
    <row r="43" spans="1:13" s="3" customFormat="1" ht="21" customHeight="1">
      <c r="A43" s="37"/>
      <c r="B43" s="77">
        <v>24</v>
      </c>
      <c r="C43" s="67">
        <v>144355</v>
      </c>
      <c r="D43" s="140" t="s">
        <v>49</v>
      </c>
      <c r="E43" s="141"/>
      <c r="F43" s="141"/>
      <c r="G43" s="142"/>
      <c r="H43" s="27">
        <v>2019</v>
      </c>
      <c r="I43" s="14">
        <v>13.62</v>
      </c>
      <c r="J43" s="68">
        <v>0.1</v>
      </c>
      <c r="K43" s="69">
        <f t="shared" si="0"/>
        <v>0</v>
      </c>
      <c r="L43" s="70">
        <f t="shared" si="3"/>
        <v>0</v>
      </c>
      <c r="M43" s="71">
        <f t="shared" si="2"/>
        <v>12.26</v>
      </c>
    </row>
    <row r="44" spans="1:13" s="2" customFormat="1" ht="21" customHeight="1">
      <c r="A44" s="37"/>
      <c r="B44" s="77">
        <v>25</v>
      </c>
      <c r="C44" s="67">
        <v>144359</v>
      </c>
      <c r="D44" s="140" t="s">
        <v>50</v>
      </c>
      <c r="E44" s="141"/>
      <c r="F44" s="141"/>
      <c r="G44" s="142"/>
      <c r="H44" s="27">
        <v>2017</v>
      </c>
      <c r="I44" s="14">
        <v>14.54</v>
      </c>
      <c r="J44" s="68">
        <v>0.1</v>
      </c>
      <c r="K44" s="69">
        <f t="shared" si="0"/>
        <v>0</v>
      </c>
      <c r="L44" s="70">
        <f t="shared" si="3"/>
        <v>0</v>
      </c>
      <c r="M44" s="71">
        <f t="shared" si="2"/>
        <v>13.09</v>
      </c>
    </row>
    <row r="45" spans="1:13" s="2" customFormat="1" ht="21" customHeight="1">
      <c r="A45" s="37"/>
      <c r="B45" s="77">
        <v>26</v>
      </c>
      <c r="C45" s="67">
        <v>144040</v>
      </c>
      <c r="D45" s="140" t="s">
        <v>51</v>
      </c>
      <c r="E45" s="141"/>
      <c r="F45" s="141"/>
      <c r="G45" s="142"/>
      <c r="H45" s="27">
        <v>2019</v>
      </c>
      <c r="I45" s="14">
        <v>16.96</v>
      </c>
      <c r="J45" s="68">
        <v>0.1</v>
      </c>
      <c r="K45" s="69">
        <f t="shared" si="0"/>
        <v>0</v>
      </c>
      <c r="L45" s="70">
        <f t="shared" si="3"/>
        <v>0</v>
      </c>
      <c r="M45" s="71">
        <f t="shared" si="2"/>
        <v>15.26</v>
      </c>
    </row>
    <row r="46" spans="1:13" s="2" customFormat="1" ht="21" customHeight="1">
      <c r="A46" s="37"/>
      <c r="B46" s="77">
        <v>27</v>
      </c>
      <c r="C46" s="67">
        <v>142831</v>
      </c>
      <c r="D46" s="140" t="s">
        <v>52</v>
      </c>
      <c r="E46" s="141"/>
      <c r="F46" s="141"/>
      <c r="G46" s="142"/>
      <c r="H46" s="27">
        <v>2015</v>
      </c>
      <c r="I46" s="14">
        <v>19.14</v>
      </c>
      <c r="J46" s="68">
        <v>0.1</v>
      </c>
      <c r="K46" s="69">
        <f t="shared" si="0"/>
        <v>0</v>
      </c>
      <c r="L46" s="70">
        <f t="shared" si="3"/>
        <v>0</v>
      </c>
      <c r="M46" s="71">
        <f t="shared" si="2"/>
        <v>17.23</v>
      </c>
    </row>
    <row r="47" spans="1:13" s="2" customFormat="1" ht="22.5" customHeight="1">
      <c r="A47" s="34"/>
      <c r="B47" s="80"/>
      <c r="C47" s="86"/>
      <c r="D47" s="193" t="s">
        <v>211</v>
      </c>
      <c r="E47" s="194"/>
      <c r="F47" s="194"/>
      <c r="G47" s="195"/>
      <c r="H47" s="87"/>
      <c r="I47" s="79"/>
      <c r="J47" s="79"/>
      <c r="K47" s="83"/>
      <c r="L47" s="83"/>
      <c r="M47" s="88"/>
    </row>
    <row r="48" spans="1:13" s="2" customFormat="1" ht="21" customHeight="1">
      <c r="A48" s="37"/>
      <c r="B48" s="77">
        <v>28</v>
      </c>
      <c r="C48" s="67">
        <v>143697</v>
      </c>
      <c r="D48" s="140" t="s">
        <v>53</v>
      </c>
      <c r="E48" s="141"/>
      <c r="F48" s="141"/>
      <c r="G48" s="142"/>
      <c r="H48" s="27">
        <v>2019</v>
      </c>
      <c r="I48" s="14">
        <v>16.5</v>
      </c>
      <c r="J48" s="68">
        <v>0.1</v>
      </c>
      <c r="K48" s="69">
        <f t="shared" si="0"/>
        <v>0</v>
      </c>
      <c r="L48" s="70">
        <f t="shared" si="3"/>
        <v>0</v>
      </c>
      <c r="M48" s="71">
        <f t="shared" si="2"/>
        <v>14.85</v>
      </c>
    </row>
    <row r="49" spans="1:13" s="2" customFormat="1" ht="22.5" customHeight="1">
      <c r="A49" s="34"/>
      <c r="B49" s="80"/>
      <c r="C49" s="86"/>
      <c r="D49" s="193" t="s">
        <v>212</v>
      </c>
      <c r="E49" s="194"/>
      <c r="F49" s="194"/>
      <c r="G49" s="195"/>
      <c r="H49" s="87"/>
      <c r="I49" s="79"/>
      <c r="J49" s="79"/>
      <c r="K49" s="83"/>
      <c r="L49" s="83"/>
      <c r="M49" s="89"/>
    </row>
    <row r="50" spans="1:13" s="4" customFormat="1" ht="21" customHeight="1">
      <c r="A50" s="37"/>
      <c r="B50" s="77">
        <v>29</v>
      </c>
      <c r="C50" s="67">
        <v>143696</v>
      </c>
      <c r="D50" s="140" t="s">
        <v>54</v>
      </c>
      <c r="E50" s="141"/>
      <c r="F50" s="141"/>
      <c r="G50" s="142"/>
      <c r="H50" s="27">
        <v>2019</v>
      </c>
      <c r="I50" s="14">
        <v>14.42</v>
      </c>
      <c r="J50" s="68">
        <v>0.1</v>
      </c>
      <c r="K50" s="69">
        <f t="shared" si="0"/>
        <v>0</v>
      </c>
      <c r="L50" s="70">
        <f t="shared" si="3"/>
        <v>0</v>
      </c>
      <c r="M50" s="71">
        <f t="shared" si="2"/>
        <v>12.98</v>
      </c>
    </row>
    <row r="51" spans="1:13" s="2" customFormat="1" ht="21" customHeight="1" thickBot="1">
      <c r="A51" s="37"/>
      <c r="B51" s="77">
        <v>30</v>
      </c>
      <c r="C51" s="67">
        <v>144360</v>
      </c>
      <c r="D51" s="140" t="s">
        <v>55</v>
      </c>
      <c r="E51" s="141"/>
      <c r="F51" s="141"/>
      <c r="G51" s="142"/>
      <c r="H51" s="27">
        <v>2018</v>
      </c>
      <c r="I51" s="14">
        <v>18.100000000000001</v>
      </c>
      <c r="J51" s="68">
        <v>0.1</v>
      </c>
      <c r="K51" s="69">
        <f t="shared" si="0"/>
        <v>0</v>
      </c>
      <c r="L51" s="70">
        <f t="shared" si="3"/>
        <v>0</v>
      </c>
      <c r="M51" s="71">
        <f t="shared" si="2"/>
        <v>16.29</v>
      </c>
    </row>
    <row r="52" spans="1:13" s="2" customFormat="1" ht="25.5" customHeight="1" thickBot="1">
      <c r="A52" s="23" t="s">
        <v>11</v>
      </c>
      <c r="B52" s="55" t="s">
        <v>4</v>
      </c>
      <c r="C52" s="56">
        <v>5</v>
      </c>
      <c r="D52" s="167" t="s">
        <v>213</v>
      </c>
      <c r="E52" s="167"/>
      <c r="F52" s="167"/>
      <c r="G52" s="167"/>
      <c r="H52" s="57" t="s">
        <v>25</v>
      </c>
      <c r="I52" s="54" t="s">
        <v>12</v>
      </c>
      <c r="J52" s="58" t="s">
        <v>13</v>
      </c>
      <c r="K52" s="58" t="s">
        <v>14</v>
      </c>
      <c r="L52" s="58" t="s">
        <v>15</v>
      </c>
      <c r="M52" s="59" t="s">
        <v>16</v>
      </c>
    </row>
    <row r="53" spans="1:13" s="2" customFormat="1" ht="21" customHeight="1">
      <c r="A53" s="37"/>
      <c r="B53" s="72">
        <v>31</v>
      </c>
      <c r="C53" s="67">
        <v>143402</v>
      </c>
      <c r="D53" s="140" t="s">
        <v>56</v>
      </c>
      <c r="E53" s="141"/>
      <c r="F53" s="141"/>
      <c r="G53" s="142"/>
      <c r="H53" s="27">
        <v>2018</v>
      </c>
      <c r="I53" s="14">
        <v>22.49</v>
      </c>
      <c r="J53" s="68">
        <v>0.1</v>
      </c>
      <c r="K53" s="69">
        <f t="shared" si="0"/>
        <v>0</v>
      </c>
      <c r="L53" s="70">
        <f t="shared" si="3"/>
        <v>0</v>
      </c>
      <c r="M53" s="71">
        <f t="shared" si="2"/>
        <v>20.239999999999998</v>
      </c>
    </row>
    <row r="54" spans="1:13" s="2" customFormat="1" ht="21" customHeight="1">
      <c r="A54" s="37"/>
      <c r="B54" s="72">
        <v>32</v>
      </c>
      <c r="C54" s="90">
        <v>143403</v>
      </c>
      <c r="D54" s="190" t="s">
        <v>57</v>
      </c>
      <c r="E54" s="191"/>
      <c r="F54" s="191"/>
      <c r="G54" s="192"/>
      <c r="H54" s="29">
        <v>2018</v>
      </c>
      <c r="I54" s="16">
        <v>29.21</v>
      </c>
      <c r="J54" s="91">
        <v>0.1</v>
      </c>
      <c r="K54" s="92">
        <f t="shared" si="0"/>
        <v>0</v>
      </c>
      <c r="L54" s="93">
        <f t="shared" si="3"/>
        <v>0</v>
      </c>
      <c r="M54" s="94">
        <f t="shared" si="2"/>
        <v>26.29</v>
      </c>
    </row>
    <row r="55" spans="1:13" ht="21" customHeight="1">
      <c r="A55" s="37"/>
      <c r="B55" s="77">
        <v>33</v>
      </c>
      <c r="C55" s="67">
        <v>143404</v>
      </c>
      <c r="D55" s="140" t="s">
        <v>56</v>
      </c>
      <c r="E55" s="141"/>
      <c r="F55" s="141"/>
      <c r="G55" s="142"/>
      <c r="H55" s="27">
        <v>2018</v>
      </c>
      <c r="I55" s="14">
        <v>22.49</v>
      </c>
      <c r="J55" s="68">
        <v>0.1</v>
      </c>
      <c r="K55" s="69">
        <f t="shared" si="0"/>
        <v>0</v>
      </c>
      <c r="L55" s="70">
        <f t="shared" si="3"/>
        <v>0</v>
      </c>
      <c r="M55" s="71">
        <f t="shared" si="2"/>
        <v>20.239999999999998</v>
      </c>
    </row>
    <row r="56" spans="1:13" s="2" customFormat="1" ht="21" customHeight="1" thickBot="1">
      <c r="A56" s="37"/>
      <c r="B56" s="77">
        <v>34</v>
      </c>
      <c r="C56" s="67">
        <v>143688</v>
      </c>
      <c r="D56" s="140" t="s">
        <v>58</v>
      </c>
      <c r="E56" s="141"/>
      <c r="F56" s="141"/>
      <c r="G56" s="142"/>
      <c r="H56" s="27">
        <v>2018</v>
      </c>
      <c r="I56" s="14">
        <v>30.41</v>
      </c>
      <c r="J56" s="68">
        <v>0.1</v>
      </c>
      <c r="K56" s="69">
        <f t="shared" si="0"/>
        <v>0</v>
      </c>
      <c r="L56" s="70">
        <f t="shared" si="3"/>
        <v>0</v>
      </c>
      <c r="M56" s="71">
        <f t="shared" si="2"/>
        <v>27.37</v>
      </c>
    </row>
    <row r="57" spans="1:13" s="2" customFormat="1" ht="25.5" customHeight="1" thickBot="1">
      <c r="A57" s="23" t="s">
        <v>11</v>
      </c>
      <c r="B57" s="55" t="s">
        <v>4</v>
      </c>
      <c r="C57" s="56">
        <v>6</v>
      </c>
      <c r="D57" s="167" t="s">
        <v>214</v>
      </c>
      <c r="E57" s="167"/>
      <c r="F57" s="167"/>
      <c r="G57" s="167"/>
      <c r="H57" s="57" t="s">
        <v>25</v>
      </c>
      <c r="I57" s="54" t="s">
        <v>12</v>
      </c>
      <c r="J57" s="58" t="s">
        <v>13</v>
      </c>
      <c r="K57" s="58" t="s">
        <v>14</v>
      </c>
      <c r="L57" s="58" t="s">
        <v>15</v>
      </c>
      <c r="M57" s="59" t="s">
        <v>16</v>
      </c>
    </row>
    <row r="58" spans="1:13" s="2" customFormat="1" ht="21" customHeight="1">
      <c r="A58" s="37"/>
      <c r="B58" s="72">
        <v>35</v>
      </c>
      <c r="C58" s="67">
        <v>144299</v>
      </c>
      <c r="D58" s="140" t="s">
        <v>59</v>
      </c>
      <c r="E58" s="141"/>
      <c r="F58" s="141"/>
      <c r="G58" s="142"/>
      <c r="H58" s="27">
        <v>2020</v>
      </c>
      <c r="I58" s="14">
        <v>10.87</v>
      </c>
      <c r="J58" s="68">
        <v>0.1</v>
      </c>
      <c r="K58" s="69">
        <f t="shared" si="0"/>
        <v>0</v>
      </c>
      <c r="L58" s="70">
        <f t="shared" ref="L58:L91" si="4">A58*M58</f>
        <v>0</v>
      </c>
      <c r="M58" s="95">
        <f t="shared" si="2"/>
        <v>9.7799999999999994</v>
      </c>
    </row>
    <row r="59" spans="1:13" ht="21" customHeight="1">
      <c r="A59" s="37"/>
      <c r="B59" s="72">
        <v>36</v>
      </c>
      <c r="C59" s="67">
        <v>143266</v>
      </c>
      <c r="D59" s="140" t="s">
        <v>60</v>
      </c>
      <c r="E59" s="141"/>
      <c r="F59" s="141"/>
      <c r="G59" s="142"/>
      <c r="H59" s="27">
        <v>2019</v>
      </c>
      <c r="I59" s="14">
        <v>11.56</v>
      </c>
      <c r="J59" s="68">
        <v>0.1</v>
      </c>
      <c r="K59" s="69">
        <f t="shared" si="0"/>
        <v>0</v>
      </c>
      <c r="L59" s="70">
        <f t="shared" si="4"/>
        <v>0</v>
      </c>
      <c r="M59" s="95">
        <f t="shared" si="2"/>
        <v>10.4</v>
      </c>
    </row>
    <row r="60" spans="1:13" s="2" customFormat="1" ht="21" customHeight="1">
      <c r="A60" s="37"/>
      <c r="B60" s="72">
        <v>37</v>
      </c>
      <c r="C60" s="67">
        <v>144349</v>
      </c>
      <c r="D60" s="140" t="s">
        <v>61</v>
      </c>
      <c r="E60" s="141"/>
      <c r="F60" s="141"/>
      <c r="G60" s="142"/>
      <c r="H60" s="27">
        <v>2020</v>
      </c>
      <c r="I60" s="14">
        <v>16.72</v>
      </c>
      <c r="J60" s="68">
        <v>0.1</v>
      </c>
      <c r="K60" s="69">
        <f t="shared" si="0"/>
        <v>0</v>
      </c>
      <c r="L60" s="70">
        <f t="shared" si="4"/>
        <v>0</v>
      </c>
      <c r="M60" s="95">
        <f t="shared" si="2"/>
        <v>15.05</v>
      </c>
    </row>
    <row r="61" spans="1:13" s="2" customFormat="1" ht="21" customHeight="1">
      <c r="A61" s="37"/>
      <c r="B61" s="77">
        <v>38</v>
      </c>
      <c r="C61" s="67">
        <v>143268</v>
      </c>
      <c r="D61" s="140" t="s">
        <v>62</v>
      </c>
      <c r="E61" s="141"/>
      <c r="F61" s="141"/>
      <c r="G61" s="142"/>
      <c r="H61" s="27">
        <v>2019</v>
      </c>
      <c r="I61" s="14">
        <v>8.34</v>
      </c>
      <c r="J61" s="68">
        <v>0.1</v>
      </c>
      <c r="K61" s="69">
        <f t="shared" si="0"/>
        <v>0</v>
      </c>
      <c r="L61" s="70">
        <f t="shared" si="4"/>
        <v>0</v>
      </c>
      <c r="M61" s="95">
        <f t="shared" si="2"/>
        <v>7.51</v>
      </c>
    </row>
    <row r="62" spans="1:13" s="2" customFormat="1" ht="21" customHeight="1">
      <c r="A62" s="37"/>
      <c r="B62" s="77">
        <v>39</v>
      </c>
      <c r="C62" s="67">
        <v>144161</v>
      </c>
      <c r="D62" s="140" t="s">
        <v>63</v>
      </c>
      <c r="E62" s="141"/>
      <c r="F62" s="141"/>
      <c r="G62" s="142"/>
      <c r="H62" s="27">
        <v>2019</v>
      </c>
      <c r="I62" s="14">
        <v>10.74</v>
      </c>
      <c r="J62" s="68">
        <v>0.1</v>
      </c>
      <c r="K62" s="69">
        <f t="shared" si="0"/>
        <v>0</v>
      </c>
      <c r="L62" s="70">
        <f t="shared" si="4"/>
        <v>0</v>
      </c>
      <c r="M62" s="95">
        <f t="shared" si="2"/>
        <v>9.67</v>
      </c>
    </row>
    <row r="63" spans="1:13" s="2" customFormat="1" ht="21" customHeight="1">
      <c r="A63" s="37"/>
      <c r="B63" s="77">
        <v>40</v>
      </c>
      <c r="C63" s="67">
        <v>144300</v>
      </c>
      <c r="D63" s="140" t="s">
        <v>64</v>
      </c>
      <c r="E63" s="141"/>
      <c r="F63" s="141"/>
      <c r="G63" s="142"/>
      <c r="H63" s="27">
        <v>2018</v>
      </c>
      <c r="I63" s="14">
        <v>13.96</v>
      </c>
      <c r="J63" s="68">
        <v>0.1</v>
      </c>
      <c r="K63" s="69">
        <f t="shared" si="0"/>
        <v>0</v>
      </c>
      <c r="L63" s="70">
        <f t="shared" si="4"/>
        <v>0</v>
      </c>
      <c r="M63" s="95">
        <f t="shared" si="2"/>
        <v>12.56</v>
      </c>
    </row>
    <row r="64" spans="1:13" s="2" customFormat="1" ht="21" customHeight="1">
      <c r="A64" s="37"/>
      <c r="B64" s="77">
        <v>41</v>
      </c>
      <c r="C64" s="67">
        <v>143271</v>
      </c>
      <c r="D64" s="140" t="s">
        <v>65</v>
      </c>
      <c r="E64" s="141"/>
      <c r="F64" s="141"/>
      <c r="G64" s="142"/>
      <c r="H64" s="27">
        <v>2017</v>
      </c>
      <c r="I64" s="14">
        <v>15.37</v>
      </c>
      <c r="J64" s="68">
        <v>0.1</v>
      </c>
      <c r="K64" s="69">
        <f t="shared" si="0"/>
        <v>0</v>
      </c>
      <c r="L64" s="70">
        <f t="shared" si="4"/>
        <v>0</v>
      </c>
      <c r="M64" s="95">
        <f t="shared" si="2"/>
        <v>13.83</v>
      </c>
    </row>
    <row r="65" spans="1:13" s="2" customFormat="1" ht="21" customHeight="1">
      <c r="A65" s="37"/>
      <c r="B65" s="77">
        <v>42</v>
      </c>
      <c r="C65" s="67">
        <v>143272</v>
      </c>
      <c r="D65" s="140" t="s">
        <v>66</v>
      </c>
      <c r="E65" s="141"/>
      <c r="F65" s="141"/>
      <c r="G65" s="142"/>
      <c r="H65" s="27">
        <v>2017</v>
      </c>
      <c r="I65" s="14">
        <v>15.8</v>
      </c>
      <c r="J65" s="68">
        <v>0.1</v>
      </c>
      <c r="K65" s="69">
        <f t="shared" si="0"/>
        <v>0</v>
      </c>
      <c r="L65" s="70">
        <f t="shared" si="4"/>
        <v>0</v>
      </c>
      <c r="M65" s="95">
        <f t="shared" si="2"/>
        <v>14.22</v>
      </c>
    </row>
    <row r="66" spans="1:13" s="2" customFormat="1" ht="21" customHeight="1">
      <c r="A66" s="37"/>
      <c r="B66" s="77">
        <v>43</v>
      </c>
      <c r="C66" s="67">
        <v>143859</v>
      </c>
      <c r="D66" s="140" t="s">
        <v>67</v>
      </c>
      <c r="E66" s="141"/>
      <c r="F66" s="141"/>
      <c r="G66" s="142"/>
      <c r="H66" s="27">
        <v>2019</v>
      </c>
      <c r="I66" s="14">
        <v>19.02</v>
      </c>
      <c r="J66" s="68">
        <v>0.1</v>
      </c>
      <c r="K66" s="69">
        <f t="shared" si="0"/>
        <v>0</v>
      </c>
      <c r="L66" s="70">
        <f t="shared" si="4"/>
        <v>0</v>
      </c>
      <c r="M66" s="95">
        <f t="shared" si="2"/>
        <v>17.12</v>
      </c>
    </row>
    <row r="67" spans="1:13" s="2" customFormat="1" ht="21" customHeight="1" thickBot="1">
      <c r="A67" s="37"/>
      <c r="B67" s="77">
        <v>44</v>
      </c>
      <c r="C67" s="67">
        <v>143754</v>
      </c>
      <c r="D67" s="140" t="s">
        <v>68</v>
      </c>
      <c r="E67" s="141"/>
      <c r="F67" s="141"/>
      <c r="G67" s="142"/>
      <c r="H67" s="27">
        <v>2018</v>
      </c>
      <c r="I67" s="17">
        <v>23.74</v>
      </c>
      <c r="J67" s="68">
        <v>0.1</v>
      </c>
      <c r="K67" s="69">
        <f t="shared" si="0"/>
        <v>0</v>
      </c>
      <c r="L67" s="70">
        <f t="shared" si="4"/>
        <v>0</v>
      </c>
      <c r="M67" s="71">
        <f t="shared" si="2"/>
        <v>21.37</v>
      </c>
    </row>
    <row r="68" spans="1:13" s="2" customFormat="1" ht="26.25" customHeight="1" thickBot="1">
      <c r="A68" s="23" t="s">
        <v>11</v>
      </c>
      <c r="B68" s="55" t="s">
        <v>4</v>
      </c>
      <c r="C68" s="56">
        <v>7</v>
      </c>
      <c r="D68" s="167" t="s">
        <v>215</v>
      </c>
      <c r="E68" s="167"/>
      <c r="F68" s="167"/>
      <c r="G68" s="167"/>
      <c r="H68" s="57" t="s">
        <v>25</v>
      </c>
      <c r="I68" s="54" t="s">
        <v>12</v>
      </c>
      <c r="J68" s="58" t="s">
        <v>13</v>
      </c>
      <c r="K68" s="58" t="s">
        <v>14</v>
      </c>
      <c r="L68" s="58" t="s">
        <v>15</v>
      </c>
      <c r="M68" s="59" t="s">
        <v>16</v>
      </c>
    </row>
    <row r="69" spans="1:13" s="2" customFormat="1" ht="21" customHeight="1">
      <c r="A69" s="37"/>
      <c r="B69" s="72">
        <v>45</v>
      </c>
      <c r="C69" s="67">
        <v>144128</v>
      </c>
      <c r="D69" s="155" t="s">
        <v>69</v>
      </c>
      <c r="E69" s="155"/>
      <c r="F69" s="155"/>
      <c r="G69" s="155"/>
      <c r="H69" s="28">
        <v>2019</v>
      </c>
      <c r="I69" s="17">
        <v>8.69</v>
      </c>
      <c r="J69" s="73">
        <v>0.1</v>
      </c>
      <c r="K69" s="69">
        <f t="shared" si="0"/>
        <v>0</v>
      </c>
      <c r="L69" s="70">
        <f t="shared" si="4"/>
        <v>0</v>
      </c>
      <c r="M69" s="71">
        <f t="shared" si="2"/>
        <v>7.82</v>
      </c>
    </row>
    <row r="70" spans="1:13" s="2" customFormat="1" ht="21" customHeight="1">
      <c r="A70" s="37"/>
      <c r="B70" s="72">
        <v>46</v>
      </c>
      <c r="C70" s="67">
        <v>144262</v>
      </c>
      <c r="D70" s="155" t="s">
        <v>70</v>
      </c>
      <c r="E70" s="155"/>
      <c r="F70" s="155"/>
      <c r="G70" s="155"/>
      <c r="H70" s="28">
        <v>2019</v>
      </c>
      <c r="I70" s="14">
        <v>16.61</v>
      </c>
      <c r="J70" s="73">
        <v>0.1</v>
      </c>
      <c r="K70" s="69">
        <f t="shared" si="0"/>
        <v>0</v>
      </c>
      <c r="L70" s="70">
        <f t="shared" si="4"/>
        <v>0</v>
      </c>
      <c r="M70" s="71">
        <f t="shared" si="2"/>
        <v>14.95</v>
      </c>
    </row>
    <row r="71" spans="1:13" s="2" customFormat="1" ht="21" customHeight="1">
      <c r="A71" s="37"/>
      <c r="B71" s="74">
        <v>47</v>
      </c>
      <c r="C71" s="67">
        <v>143421</v>
      </c>
      <c r="D71" s="140" t="s">
        <v>71</v>
      </c>
      <c r="E71" s="141"/>
      <c r="F71" s="141"/>
      <c r="G71" s="142"/>
      <c r="H71" s="27">
        <v>2019</v>
      </c>
      <c r="I71" s="14">
        <v>8.69</v>
      </c>
      <c r="J71" s="68">
        <v>0.1</v>
      </c>
      <c r="K71" s="69">
        <f t="shared" si="0"/>
        <v>0</v>
      </c>
      <c r="L71" s="70">
        <f t="shared" si="4"/>
        <v>0</v>
      </c>
      <c r="M71" s="71">
        <f t="shared" si="2"/>
        <v>7.82</v>
      </c>
    </row>
    <row r="72" spans="1:13" s="2" customFormat="1" ht="21" customHeight="1">
      <c r="A72" s="37"/>
      <c r="B72" s="74">
        <v>48</v>
      </c>
      <c r="C72" s="67">
        <v>144406</v>
      </c>
      <c r="D72" s="140" t="s">
        <v>72</v>
      </c>
      <c r="E72" s="141"/>
      <c r="F72" s="141"/>
      <c r="G72" s="142"/>
      <c r="H72" s="27">
        <v>2020</v>
      </c>
      <c r="I72" s="14">
        <v>11.56</v>
      </c>
      <c r="J72" s="68">
        <v>0.1</v>
      </c>
      <c r="K72" s="69">
        <f t="shared" si="0"/>
        <v>0</v>
      </c>
      <c r="L72" s="70">
        <f t="shared" si="4"/>
        <v>0</v>
      </c>
      <c r="M72" s="71">
        <f t="shared" si="2"/>
        <v>10.4</v>
      </c>
    </row>
    <row r="73" spans="1:13" s="2" customFormat="1" ht="21" customHeight="1">
      <c r="A73" s="37"/>
      <c r="B73" s="74">
        <v>49</v>
      </c>
      <c r="C73" s="67">
        <v>144382</v>
      </c>
      <c r="D73" s="140" t="s">
        <v>73</v>
      </c>
      <c r="E73" s="141"/>
      <c r="F73" s="141"/>
      <c r="G73" s="142"/>
      <c r="H73" s="27">
        <v>2020</v>
      </c>
      <c r="I73" s="14">
        <v>15.23</v>
      </c>
      <c r="J73" s="68">
        <v>0.1</v>
      </c>
      <c r="K73" s="69">
        <f t="shared" si="0"/>
        <v>0</v>
      </c>
      <c r="L73" s="70">
        <f t="shared" si="4"/>
        <v>0</v>
      </c>
      <c r="M73" s="71">
        <f t="shared" si="2"/>
        <v>13.71</v>
      </c>
    </row>
    <row r="74" spans="1:13" s="2" customFormat="1" ht="21" customHeight="1">
      <c r="A74" s="37"/>
      <c r="B74" s="77">
        <v>50</v>
      </c>
      <c r="C74" s="67">
        <v>143642</v>
      </c>
      <c r="D74" s="140" t="s">
        <v>72</v>
      </c>
      <c r="E74" s="141"/>
      <c r="F74" s="141"/>
      <c r="G74" s="142"/>
      <c r="H74" s="27">
        <v>2018</v>
      </c>
      <c r="I74" s="14">
        <v>11.56</v>
      </c>
      <c r="J74" s="68">
        <v>0.1</v>
      </c>
      <c r="K74" s="69">
        <f t="shared" si="0"/>
        <v>0</v>
      </c>
      <c r="L74" s="70">
        <f t="shared" si="4"/>
        <v>0</v>
      </c>
      <c r="M74" s="71">
        <f t="shared" si="2"/>
        <v>10.4</v>
      </c>
    </row>
    <row r="75" spans="1:13" s="2" customFormat="1" ht="21" customHeight="1" thickBot="1">
      <c r="A75" s="37"/>
      <c r="B75" s="77">
        <v>51</v>
      </c>
      <c r="C75" s="67">
        <v>143423</v>
      </c>
      <c r="D75" s="155" t="s">
        <v>74</v>
      </c>
      <c r="E75" s="155"/>
      <c r="F75" s="155"/>
      <c r="G75" s="155"/>
      <c r="H75" s="28">
        <v>2018</v>
      </c>
      <c r="I75" s="14">
        <v>17.760000000000002</v>
      </c>
      <c r="J75" s="73">
        <v>0.1</v>
      </c>
      <c r="K75" s="69">
        <f t="shared" si="0"/>
        <v>0</v>
      </c>
      <c r="L75" s="70">
        <f t="shared" si="4"/>
        <v>0</v>
      </c>
      <c r="M75" s="71">
        <f t="shared" si="2"/>
        <v>15.98</v>
      </c>
    </row>
    <row r="76" spans="1:13" s="2" customFormat="1" ht="21" customHeight="1" thickBot="1">
      <c r="A76" s="23" t="s">
        <v>11</v>
      </c>
      <c r="B76" s="55" t="s">
        <v>4</v>
      </c>
      <c r="C76" s="56">
        <v>8</v>
      </c>
      <c r="D76" s="167" t="s">
        <v>216</v>
      </c>
      <c r="E76" s="167"/>
      <c r="F76" s="167"/>
      <c r="G76" s="167"/>
      <c r="H76" s="57" t="s">
        <v>25</v>
      </c>
      <c r="I76" s="54" t="s">
        <v>12</v>
      </c>
      <c r="J76" s="58" t="s">
        <v>13</v>
      </c>
      <c r="K76" s="58" t="s">
        <v>14</v>
      </c>
      <c r="L76" s="58" t="s">
        <v>15</v>
      </c>
      <c r="M76" s="59" t="s">
        <v>16</v>
      </c>
    </row>
    <row r="77" spans="1:13" s="2" customFormat="1" ht="21" customHeight="1">
      <c r="A77" s="37"/>
      <c r="B77" s="72">
        <v>52</v>
      </c>
      <c r="C77" s="67">
        <v>144281</v>
      </c>
      <c r="D77" s="155" t="s">
        <v>75</v>
      </c>
      <c r="E77" s="155"/>
      <c r="F77" s="155"/>
      <c r="G77" s="155"/>
      <c r="H77" s="28">
        <v>2020</v>
      </c>
      <c r="I77" s="14">
        <v>13.85</v>
      </c>
      <c r="J77" s="73">
        <v>0.1</v>
      </c>
      <c r="K77" s="69">
        <f t="shared" si="0"/>
        <v>0</v>
      </c>
      <c r="L77" s="70">
        <f t="shared" si="4"/>
        <v>0</v>
      </c>
      <c r="M77" s="71">
        <f t="shared" si="2"/>
        <v>12.47</v>
      </c>
    </row>
    <row r="78" spans="1:13" s="2" customFormat="1" ht="21" customHeight="1">
      <c r="A78" s="37"/>
      <c r="B78" s="72">
        <v>53</v>
      </c>
      <c r="C78" s="67">
        <v>144282</v>
      </c>
      <c r="D78" s="140" t="s">
        <v>76</v>
      </c>
      <c r="E78" s="141"/>
      <c r="F78" s="141"/>
      <c r="G78" s="142"/>
      <c r="H78" s="27">
        <v>2018</v>
      </c>
      <c r="I78" s="14">
        <v>22.48</v>
      </c>
      <c r="J78" s="68">
        <v>0.1</v>
      </c>
      <c r="K78" s="69">
        <f t="shared" si="0"/>
        <v>0</v>
      </c>
      <c r="L78" s="70">
        <f t="shared" si="4"/>
        <v>0</v>
      </c>
      <c r="M78" s="71">
        <f t="shared" si="2"/>
        <v>20.23</v>
      </c>
    </row>
    <row r="79" spans="1:13" s="2" customFormat="1" ht="21" customHeight="1">
      <c r="A79" s="37"/>
      <c r="B79" s="74">
        <v>54</v>
      </c>
      <c r="C79" s="67">
        <v>143606</v>
      </c>
      <c r="D79" s="140" t="s">
        <v>77</v>
      </c>
      <c r="E79" s="141"/>
      <c r="F79" s="141"/>
      <c r="G79" s="142"/>
      <c r="H79" s="27">
        <v>2019</v>
      </c>
      <c r="I79" s="14">
        <v>10.74</v>
      </c>
      <c r="J79" s="68">
        <v>0.1</v>
      </c>
      <c r="K79" s="69">
        <f t="shared" si="0"/>
        <v>0</v>
      </c>
      <c r="L79" s="70">
        <f t="shared" si="4"/>
        <v>0</v>
      </c>
      <c r="M79" s="71">
        <f t="shared" si="2"/>
        <v>9.67</v>
      </c>
    </row>
    <row r="80" spans="1:13" s="2" customFormat="1" ht="21" customHeight="1">
      <c r="A80" s="37"/>
      <c r="B80" s="74">
        <v>55</v>
      </c>
      <c r="C80" s="67">
        <v>144283</v>
      </c>
      <c r="D80" s="140" t="s">
        <v>78</v>
      </c>
      <c r="E80" s="141"/>
      <c r="F80" s="141"/>
      <c r="G80" s="142"/>
      <c r="H80" s="27">
        <v>2020</v>
      </c>
      <c r="I80" s="14">
        <v>13.85</v>
      </c>
      <c r="J80" s="68">
        <v>0.1</v>
      </c>
      <c r="K80" s="69">
        <f t="shared" si="0"/>
        <v>0</v>
      </c>
      <c r="L80" s="70">
        <f t="shared" si="4"/>
        <v>0</v>
      </c>
      <c r="M80" s="71">
        <f t="shared" si="2"/>
        <v>12.47</v>
      </c>
    </row>
    <row r="81" spans="1:13" s="2" customFormat="1" ht="21" customHeight="1">
      <c r="A81" s="37"/>
      <c r="B81" s="74">
        <v>56</v>
      </c>
      <c r="C81" s="67">
        <v>144414</v>
      </c>
      <c r="D81" s="140" t="s">
        <v>79</v>
      </c>
      <c r="E81" s="141"/>
      <c r="F81" s="141"/>
      <c r="G81" s="142"/>
      <c r="H81" s="27">
        <v>2018</v>
      </c>
      <c r="I81" s="14">
        <v>22.48</v>
      </c>
      <c r="J81" s="68">
        <v>0.1</v>
      </c>
      <c r="K81" s="69">
        <f t="shared" si="0"/>
        <v>0</v>
      </c>
      <c r="L81" s="70">
        <f t="shared" si="4"/>
        <v>0</v>
      </c>
      <c r="M81" s="71">
        <f t="shared" si="2"/>
        <v>20.23</v>
      </c>
    </row>
    <row r="82" spans="1:13" s="2" customFormat="1" ht="21" customHeight="1">
      <c r="A82" s="37"/>
      <c r="B82" s="77">
        <v>57</v>
      </c>
      <c r="C82" s="67">
        <v>143428</v>
      </c>
      <c r="D82" s="140" t="s">
        <v>78</v>
      </c>
      <c r="E82" s="141"/>
      <c r="F82" s="141"/>
      <c r="G82" s="142"/>
      <c r="H82" s="27">
        <v>2017</v>
      </c>
      <c r="I82" s="14">
        <v>15.12</v>
      </c>
      <c r="J82" s="68">
        <v>0.1</v>
      </c>
      <c r="K82" s="69">
        <f t="shared" si="0"/>
        <v>0</v>
      </c>
      <c r="L82" s="70">
        <f t="shared" si="4"/>
        <v>0</v>
      </c>
      <c r="M82" s="71">
        <f t="shared" si="2"/>
        <v>13.61</v>
      </c>
    </row>
    <row r="83" spans="1:13" s="2" customFormat="1" ht="21" customHeight="1">
      <c r="A83" s="37"/>
      <c r="B83" s="77">
        <v>58</v>
      </c>
      <c r="C83" s="67">
        <v>144284</v>
      </c>
      <c r="D83" s="140" t="s">
        <v>79</v>
      </c>
      <c r="E83" s="141"/>
      <c r="F83" s="141"/>
      <c r="G83" s="142"/>
      <c r="H83" s="27">
        <v>2017</v>
      </c>
      <c r="I83" s="14">
        <v>24.43</v>
      </c>
      <c r="J83" s="68">
        <v>0.1</v>
      </c>
      <c r="K83" s="69">
        <f t="shared" si="0"/>
        <v>0</v>
      </c>
      <c r="L83" s="70">
        <f t="shared" si="4"/>
        <v>0</v>
      </c>
      <c r="M83" s="71">
        <f t="shared" si="2"/>
        <v>21.99</v>
      </c>
    </row>
    <row r="84" spans="1:13" s="2" customFormat="1" ht="21" customHeight="1" thickBot="1">
      <c r="A84" s="37"/>
      <c r="B84" s="96">
        <v>59</v>
      </c>
      <c r="C84" s="67">
        <v>132794</v>
      </c>
      <c r="D84" s="155" t="s">
        <v>80</v>
      </c>
      <c r="E84" s="155"/>
      <c r="F84" s="155"/>
      <c r="G84" s="155"/>
      <c r="H84" s="28" t="s">
        <v>27</v>
      </c>
      <c r="I84" s="14">
        <v>19.350000000000001</v>
      </c>
      <c r="J84" s="73">
        <v>0.1</v>
      </c>
      <c r="K84" s="69">
        <f t="shared" si="0"/>
        <v>0</v>
      </c>
      <c r="L84" s="70">
        <f t="shared" si="4"/>
        <v>0</v>
      </c>
      <c r="M84" s="94">
        <f t="shared" si="2"/>
        <v>17.420000000000002</v>
      </c>
    </row>
    <row r="85" spans="1:13" s="2" customFormat="1" ht="21" customHeight="1" thickBot="1">
      <c r="A85" s="23" t="s">
        <v>11</v>
      </c>
      <c r="B85" s="55" t="s">
        <v>4</v>
      </c>
      <c r="C85" s="56">
        <v>9</v>
      </c>
      <c r="D85" s="167" t="s">
        <v>217</v>
      </c>
      <c r="E85" s="167"/>
      <c r="F85" s="167"/>
      <c r="G85" s="167"/>
      <c r="H85" s="57" t="s">
        <v>25</v>
      </c>
      <c r="I85" s="54" t="s">
        <v>12</v>
      </c>
      <c r="J85" s="58" t="s">
        <v>13</v>
      </c>
      <c r="K85" s="58" t="s">
        <v>14</v>
      </c>
      <c r="L85" s="58" t="s">
        <v>15</v>
      </c>
      <c r="M85" s="59" t="s">
        <v>16</v>
      </c>
    </row>
    <row r="86" spans="1:13" s="2" customFormat="1" ht="21" customHeight="1">
      <c r="A86" s="37"/>
      <c r="B86" s="74">
        <v>60</v>
      </c>
      <c r="C86" s="67">
        <v>144242</v>
      </c>
      <c r="D86" s="155" t="s">
        <v>81</v>
      </c>
      <c r="E86" s="155"/>
      <c r="F86" s="155"/>
      <c r="G86" s="155"/>
      <c r="H86" s="28">
        <v>2020</v>
      </c>
      <c r="I86" s="14">
        <v>12.83</v>
      </c>
      <c r="J86" s="73">
        <v>0.1</v>
      </c>
      <c r="K86" s="69">
        <f t="shared" si="0"/>
        <v>0</v>
      </c>
      <c r="L86" s="70">
        <f t="shared" si="4"/>
        <v>0</v>
      </c>
      <c r="M86" s="65">
        <f t="shared" si="2"/>
        <v>11.55</v>
      </c>
    </row>
    <row r="87" spans="1:13" s="2" customFormat="1" ht="21" customHeight="1">
      <c r="A87" s="37"/>
      <c r="B87" s="74">
        <v>61</v>
      </c>
      <c r="C87" s="67">
        <v>143412</v>
      </c>
      <c r="D87" s="140" t="s">
        <v>82</v>
      </c>
      <c r="E87" s="141"/>
      <c r="F87" s="141"/>
      <c r="G87" s="142"/>
      <c r="H87" s="27">
        <v>2019</v>
      </c>
      <c r="I87" s="14">
        <v>21.28</v>
      </c>
      <c r="J87" s="68">
        <v>0.1</v>
      </c>
      <c r="K87" s="69">
        <f t="shared" si="0"/>
        <v>0</v>
      </c>
      <c r="L87" s="70">
        <f t="shared" si="4"/>
        <v>0</v>
      </c>
      <c r="M87" s="71">
        <f t="shared" si="2"/>
        <v>19.149999999999999</v>
      </c>
    </row>
    <row r="88" spans="1:13" s="2" customFormat="1" ht="21" customHeight="1">
      <c r="A88" s="37"/>
      <c r="B88" s="74">
        <v>62</v>
      </c>
      <c r="C88" s="67">
        <v>143550</v>
      </c>
      <c r="D88" s="140" t="s">
        <v>83</v>
      </c>
      <c r="E88" s="141"/>
      <c r="F88" s="141"/>
      <c r="G88" s="142"/>
      <c r="H88" s="27">
        <v>2019</v>
      </c>
      <c r="I88" s="14">
        <v>34.78</v>
      </c>
      <c r="J88" s="68">
        <v>0.1</v>
      </c>
      <c r="K88" s="69">
        <f t="shared" si="0"/>
        <v>0</v>
      </c>
      <c r="L88" s="70">
        <f t="shared" si="4"/>
        <v>0</v>
      </c>
      <c r="M88" s="71">
        <f t="shared" si="2"/>
        <v>31.3</v>
      </c>
    </row>
    <row r="89" spans="1:13" ht="21" customHeight="1">
      <c r="A89" s="37"/>
      <c r="B89" s="77">
        <v>63</v>
      </c>
      <c r="C89" s="67">
        <v>144243</v>
      </c>
      <c r="D89" s="155" t="s">
        <v>81</v>
      </c>
      <c r="E89" s="155"/>
      <c r="F89" s="155"/>
      <c r="G89" s="155"/>
      <c r="H89" s="28">
        <v>2020</v>
      </c>
      <c r="I89" s="14">
        <v>15.12</v>
      </c>
      <c r="J89" s="73">
        <v>0.1</v>
      </c>
      <c r="K89" s="69">
        <f t="shared" si="0"/>
        <v>0</v>
      </c>
      <c r="L89" s="70">
        <f t="shared" si="4"/>
        <v>0</v>
      </c>
      <c r="M89" s="71">
        <f t="shared" si="2"/>
        <v>13.61</v>
      </c>
    </row>
    <row r="90" spans="1:13" s="2" customFormat="1" ht="21" customHeight="1">
      <c r="A90" s="37"/>
      <c r="B90" s="77">
        <v>64</v>
      </c>
      <c r="C90" s="67">
        <v>144244</v>
      </c>
      <c r="D90" s="155" t="s">
        <v>82</v>
      </c>
      <c r="E90" s="155"/>
      <c r="F90" s="155"/>
      <c r="G90" s="155"/>
      <c r="H90" s="28">
        <v>2018</v>
      </c>
      <c r="I90" s="14">
        <v>34.78</v>
      </c>
      <c r="J90" s="73">
        <v>0.1</v>
      </c>
      <c r="K90" s="69">
        <f t="shared" si="0"/>
        <v>0</v>
      </c>
      <c r="L90" s="70">
        <f t="shared" si="4"/>
        <v>0</v>
      </c>
      <c r="M90" s="71">
        <f t="shared" si="2"/>
        <v>31.3</v>
      </c>
    </row>
    <row r="91" spans="1:13" s="2" customFormat="1" ht="21" customHeight="1" thickBot="1">
      <c r="A91" s="37"/>
      <c r="B91" s="77">
        <v>65</v>
      </c>
      <c r="C91" s="67">
        <v>144245</v>
      </c>
      <c r="D91" s="140" t="s">
        <v>84</v>
      </c>
      <c r="E91" s="141"/>
      <c r="F91" s="141"/>
      <c r="G91" s="142"/>
      <c r="H91" s="27">
        <v>2017</v>
      </c>
      <c r="I91" s="14">
        <v>81.900000000000006</v>
      </c>
      <c r="J91" s="68">
        <v>0.1</v>
      </c>
      <c r="K91" s="69">
        <f t="shared" ref="K91" si="5">I91*A91</f>
        <v>0</v>
      </c>
      <c r="L91" s="70">
        <f t="shared" si="4"/>
        <v>0</v>
      </c>
      <c r="M91" s="71">
        <f t="shared" ref="M91:M154" si="6">ROUND(I91-I91*J91, 2)</f>
        <v>73.709999999999994</v>
      </c>
    </row>
    <row r="92" spans="1:13" ht="21" customHeight="1" thickBot="1">
      <c r="A92" s="23" t="s">
        <v>11</v>
      </c>
      <c r="B92" s="55" t="s">
        <v>4</v>
      </c>
      <c r="C92" s="56">
        <v>10</v>
      </c>
      <c r="D92" s="170" t="s">
        <v>218</v>
      </c>
      <c r="E92" s="167"/>
      <c r="F92" s="167"/>
      <c r="G92" s="167"/>
      <c r="H92" s="57" t="s">
        <v>25</v>
      </c>
      <c r="I92" s="54" t="s">
        <v>12</v>
      </c>
      <c r="J92" s="58" t="s">
        <v>13</v>
      </c>
      <c r="K92" s="58" t="s">
        <v>14</v>
      </c>
      <c r="L92" s="58" t="s">
        <v>15</v>
      </c>
      <c r="M92" s="59" t="s">
        <v>16</v>
      </c>
    </row>
    <row r="93" spans="1:13" s="2" customFormat="1" ht="21" customHeight="1">
      <c r="A93" s="37"/>
      <c r="B93" s="72">
        <v>66</v>
      </c>
      <c r="C93" s="61">
        <v>142323</v>
      </c>
      <c r="D93" s="152" t="s">
        <v>85</v>
      </c>
      <c r="E93" s="153"/>
      <c r="F93" s="153"/>
      <c r="G93" s="154"/>
      <c r="H93" s="26">
        <v>2018</v>
      </c>
      <c r="I93" s="13">
        <v>9.75</v>
      </c>
      <c r="J93" s="62">
        <v>0.1</v>
      </c>
      <c r="K93" s="63">
        <f t="shared" ref="K93:K121" si="7">I93*A93</f>
        <v>0</v>
      </c>
      <c r="L93" s="64">
        <f t="shared" ref="L93:L121" si="8">A93*M93</f>
        <v>0</v>
      </c>
      <c r="M93" s="65">
        <f t="shared" si="6"/>
        <v>8.7799999999999994</v>
      </c>
    </row>
    <row r="94" spans="1:13" s="2" customFormat="1" ht="21" customHeight="1">
      <c r="A94" s="37"/>
      <c r="B94" s="77">
        <v>67</v>
      </c>
      <c r="C94" s="67">
        <v>144350</v>
      </c>
      <c r="D94" s="140" t="s">
        <v>219</v>
      </c>
      <c r="E94" s="141"/>
      <c r="F94" s="141"/>
      <c r="G94" s="142"/>
      <c r="H94" s="27">
        <v>2020</v>
      </c>
      <c r="I94" s="14">
        <v>9.75</v>
      </c>
      <c r="J94" s="68">
        <v>0.1</v>
      </c>
      <c r="K94" s="69">
        <f t="shared" si="7"/>
        <v>0</v>
      </c>
      <c r="L94" s="70">
        <f t="shared" si="8"/>
        <v>0</v>
      </c>
      <c r="M94" s="71">
        <f t="shared" si="6"/>
        <v>8.7799999999999994</v>
      </c>
    </row>
    <row r="95" spans="1:13" s="2" customFormat="1" ht="21" customHeight="1">
      <c r="A95" s="37"/>
      <c r="B95" s="77">
        <v>68</v>
      </c>
      <c r="C95" s="67">
        <v>144148</v>
      </c>
      <c r="D95" s="140" t="s">
        <v>86</v>
      </c>
      <c r="E95" s="141"/>
      <c r="F95" s="141"/>
      <c r="G95" s="142"/>
      <c r="H95" s="27">
        <v>2019</v>
      </c>
      <c r="I95" s="14">
        <v>13.07</v>
      </c>
      <c r="J95" s="68">
        <v>0.1</v>
      </c>
      <c r="K95" s="69">
        <f t="shared" si="7"/>
        <v>0</v>
      </c>
      <c r="L95" s="70">
        <f t="shared" si="8"/>
        <v>0</v>
      </c>
      <c r="M95" s="71">
        <f t="shared" si="6"/>
        <v>11.76</v>
      </c>
    </row>
    <row r="96" spans="1:13" s="2" customFormat="1" ht="21" customHeight="1">
      <c r="A96" s="37"/>
      <c r="B96" s="77">
        <v>69</v>
      </c>
      <c r="C96" s="67">
        <v>144149</v>
      </c>
      <c r="D96" s="140" t="s">
        <v>87</v>
      </c>
      <c r="E96" s="141"/>
      <c r="F96" s="141"/>
      <c r="G96" s="142"/>
      <c r="H96" s="27">
        <v>2018</v>
      </c>
      <c r="I96" s="14">
        <v>18.829999999999998</v>
      </c>
      <c r="J96" s="68">
        <v>0.1</v>
      </c>
      <c r="K96" s="69">
        <f t="shared" si="7"/>
        <v>0</v>
      </c>
      <c r="L96" s="70">
        <f t="shared" si="8"/>
        <v>0</v>
      </c>
      <c r="M96" s="71">
        <f t="shared" si="6"/>
        <v>16.95</v>
      </c>
    </row>
    <row r="97" spans="1:13" s="2" customFormat="1" ht="21" customHeight="1">
      <c r="A97" s="37"/>
      <c r="B97" s="77">
        <v>70</v>
      </c>
      <c r="C97" s="67">
        <v>144362</v>
      </c>
      <c r="D97" s="140" t="s">
        <v>88</v>
      </c>
      <c r="E97" s="141"/>
      <c r="F97" s="141"/>
      <c r="G97" s="142"/>
      <c r="H97" s="27">
        <v>2018</v>
      </c>
      <c r="I97" s="14">
        <v>23.61</v>
      </c>
      <c r="J97" s="68">
        <v>0.1</v>
      </c>
      <c r="K97" s="69">
        <f t="shared" si="7"/>
        <v>0</v>
      </c>
      <c r="L97" s="70">
        <f t="shared" si="8"/>
        <v>0</v>
      </c>
      <c r="M97" s="71">
        <f t="shared" si="6"/>
        <v>21.25</v>
      </c>
    </row>
    <row r="98" spans="1:13" s="2" customFormat="1" ht="21" customHeight="1">
      <c r="A98" s="37"/>
      <c r="B98" s="77">
        <v>71</v>
      </c>
      <c r="C98" s="67">
        <v>144351</v>
      </c>
      <c r="D98" s="140" t="s">
        <v>89</v>
      </c>
      <c r="E98" s="141"/>
      <c r="F98" s="141"/>
      <c r="G98" s="142"/>
      <c r="H98" s="27">
        <v>2019</v>
      </c>
      <c r="I98" s="14">
        <v>21.26</v>
      </c>
      <c r="J98" s="68">
        <v>0.1</v>
      </c>
      <c r="K98" s="69">
        <f t="shared" si="7"/>
        <v>0</v>
      </c>
      <c r="L98" s="70">
        <f t="shared" si="8"/>
        <v>0</v>
      </c>
      <c r="M98" s="71">
        <f t="shared" si="6"/>
        <v>19.13</v>
      </c>
    </row>
    <row r="99" spans="1:13" s="2" customFormat="1" ht="21" customHeight="1" thickBot="1">
      <c r="A99" s="37"/>
      <c r="B99" s="77">
        <v>72</v>
      </c>
      <c r="C99" s="67">
        <v>144352</v>
      </c>
      <c r="D99" s="140" t="s">
        <v>90</v>
      </c>
      <c r="E99" s="141"/>
      <c r="F99" s="141"/>
      <c r="G99" s="142"/>
      <c r="H99" s="27">
        <v>2017</v>
      </c>
      <c r="I99" s="14">
        <v>49.4</v>
      </c>
      <c r="J99" s="68">
        <v>0.1</v>
      </c>
      <c r="K99" s="69">
        <f t="shared" si="7"/>
        <v>0</v>
      </c>
      <c r="L99" s="70">
        <f t="shared" si="8"/>
        <v>0</v>
      </c>
      <c r="M99" s="71">
        <f t="shared" si="6"/>
        <v>44.46</v>
      </c>
    </row>
    <row r="100" spans="1:13" ht="21" customHeight="1" thickBot="1">
      <c r="A100" s="23" t="s">
        <v>11</v>
      </c>
      <c r="B100" s="55" t="s">
        <v>4</v>
      </c>
      <c r="C100" s="56">
        <v>11</v>
      </c>
      <c r="D100" s="170" t="s">
        <v>220</v>
      </c>
      <c r="E100" s="167"/>
      <c r="F100" s="167"/>
      <c r="G100" s="167"/>
      <c r="H100" s="57" t="s">
        <v>25</v>
      </c>
      <c r="I100" s="54" t="s">
        <v>12</v>
      </c>
      <c r="J100" s="58" t="s">
        <v>13</v>
      </c>
      <c r="K100" s="58" t="s">
        <v>14</v>
      </c>
      <c r="L100" s="58" t="s">
        <v>15</v>
      </c>
      <c r="M100" s="59" t="s">
        <v>16</v>
      </c>
    </row>
    <row r="101" spans="1:13" s="2" customFormat="1" ht="21" customHeight="1">
      <c r="A101" s="37"/>
      <c r="B101" s="72">
        <v>73</v>
      </c>
      <c r="C101" s="67">
        <v>143603</v>
      </c>
      <c r="D101" s="140" t="s">
        <v>91</v>
      </c>
      <c r="E101" s="141"/>
      <c r="F101" s="141"/>
      <c r="G101" s="142"/>
      <c r="H101" s="27">
        <v>2019</v>
      </c>
      <c r="I101" s="14">
        <v>6.38</v>
      </c>
      <c r="J101" s="68">
        <v>0.1</v>
      </c>
      <c r="K101" s="69">
        <f t="shared" si="7"/>
        <v>0</v>
      </c>
      <c r="L101" s="70">
        <f t="shared" si="8"/>
        <v>0</v>
      </c>
      <c r="M101" s="71">
        <f t="shared" si="6"/>
        <v>5.74</v>
      </c>
    </row>
    <row r="102" spans="1:13" s="2" customFormat="1" ht="21" customHeight="1">
      <c r="A102" s="37"/>
      <c r="B102" s="72">
        <v>74</v>
      </c>
      <c r="C102" s="67">
        <v>143341</v>
      </c>
      <c r="D102" s="140" t="s">
        <v>92</v>
      </c>
      <c r="E102" s="141"/>
      <c r="F102" s="141"/>
      <c r="G102" s="142"/>
      <c r="H102" s="27">
        <v>2019</v>
      </c>
      <c r="I102" s="14">
        <v>6.62</v>
      </c>
      <c r="J102" s="68">
        <v>0.1</v>
      </c>
      <c r="K102" s="69">
        <f t="shared" si="7"/>
        <v>0</v>
      </c>
      <c r="L102" s="70">
        <f t="shared" si="8"/>
        <v>0</v>
      </c>
      <c r="M102" s="71">
        <f t="shared" si="6"/>
        <v>5.96</v>
      </c>
    </row>
    <row r="103" spans="1:13" s="2" customFormat="1" ht="21" customHeight="1">
      <c r="A103" s="37"/>
      <c r="B103" s="72">
        <v>75</v>
      </c>
      <c r="C103" s="67">
        <v>143340</v>
      </c>
      <c r="D103" s="140" t="s">
        <v>93</v>
      </c>
      <c r="E103" s="141"/>
      <c r="F103" s="141"/>
      <c r="G103" s="142"/>
      <c r="H103" s="27">
        <v>2018</v>
      </c>
      <c r="I103" s="14">
        <v>10.53</v>
      </c>
      <c r="J103" s="68">
        <v>0.1</v>
      </c>
      <c r="K103" s="69">
        <f t="shared" si="7"/>
        <v>0</v>
      </c>
      <c r="L103" s="70">
        <f t="shared" si="8"/>
        <v>0</v>
      </c>
      <c r="M103" s="71">
        <f t="shared" si="6"/>
        <v>9.48</v>
      </c>
    </row>
    <row r="104" spans="1:13" s="2" customFormat="1" ht="21" customHeight="1">
      <c r="A104" s="37"/>
      <c r="B104" s="72">
        <v>76</v>
      </c>
      <c r="C104" s="67">
        <v>142320</v>
      </c>
      <c r="D104" s="140" t="s">
        <v>94</v>
      </c>
      <c r="E104" s="141"/>
      <c r="F104" s="141"/>
      <c r="G104" s="142"/>
      <c r="H104" s="27">
        <v>2017</v>
      </c>
      <c r="I104" s="14">
        <v>12.93</v>
      </c>
      <c r="J104" s="68">
        <v>0.1</v>
      </c>
      <c r="K104" s="69">
        <f t="shared" si="7"/>
        <v>0</v>
      </c>
      <c r="L104" s="70">
        <f t="shared" si="8"/>
        <v>0</v>
      </c>
      <c r="M104" s="71">
        <f t="shared" si="6"/>
        <v>11.64</v>
      </c>
    </row>
    <row r="105" spans="1:13" s="6" customFormat="1" ht="21" customHeight="1">
      <c r="A105" s="37"/>
      <c r="B105" s="72">
        <v>77</v>
      </c>
      <c r="C105" s="67">
        <v>143725</v>
      </c>
      <c r="D105" s="155" t="s">
        <v>95</v>
      </c>
      <c r="E105" s="155"/>
      <c r="F105" s="155"/>
      <c r="G105" s="155"/>
      <c r="H105" s="28">
        <v>2018</v>
      </c>
      <c r="I105" s="14">
        <v>9.15</v>
      </c>
      <c r="J105" s="73">
        <v>0.1</v>
      </c>
      <c r="K105" s="69">
        <f t="shared" si="7"/>
        <v>0</v>
      </c>
      <c r="L105" s="70">
        <f t="shared" si="8"/>
        <v>0</v>
      </c>
      <c r="M105" s="71">
        <f t="shared" si="6"/>
        <v>8.24</v>
      </c>
    </row>
    <row r="106" spans="1:13" s="2" customFormat="1" ht="21.75" customHeight="1">
      <c r="A106" s="37"/>
      <c r="B106" s="72">
        <v>78</v>
      </c>
      <c r="C106" s="67">
        <v>141124</v>
      </c>
      <c r="D106" s="156" t="s">
        <v>96</v>
      </c>
      <c r="E106" s="156"/>
      <c r="F106" s="156"/>
      <c r="G106" s="156"/>
      <c r="H106" s="30">
        <v>2015</v>
      </c>
      <c r="I106" s="17">
        <v>21.86</v>
      </c>
      <c r="J106" s="73">
        <v>0.1</v>
      </c>
      <c r="K106" s="69">
        <f t="shared" si="7"/>
        <v>0</v>
      </c>
      <c r="L106" s="70">
        <f t="shared" si="8"/>
        <v>0</v>
      </c>
      <c r="M106" s="71">
        <f t="shared" si="6"/>
        <v>19.670000000000002</v>
      </c>
    </row>
    <row r="107" spans="1:13" s="2" customFormat="1" ht="21.75" customHeight="1">
      <c r="A107" s="37"/>
      <c r="B107" s="72">
        <v>79</v>
      </c>
      <c r="C107" s="67">
        <v>142321</v>
      </c>
      <c r="D107" s="157" t="s">
        <v>97</v>
      </c>
      <c r="E107" s="158"/>
      <c r="F107" s="158"/>
      <c r="G107" s="159"/>
      <c r="H107" s="31">
        <v>2016</v>
      </c>
      <c r="I107" s="17">
        <v>55.08</v>
      </c>
      <c r="J107" s="68">
        <v>0.1</v>
      </c>
      <c r="K107" s="69">
        <f t="shared" si="7"/>
        <v>0</v>
      </c>
      <c r="L107" s="70">
        <f t="shared" si="8"/>
        <v>0</v>
      </c>
      <c r="M107" s="71">
        <f t="shared" si="6"/>
        <v>49.57</v>
      </c>
    </row>
    <row r="108" spans="1:13" s="7" customFormat="1" ht="21" customHeight="1">
      <c r="A108" s="37"/>
      <c r="B108" s="74">
        <v>80</v>
      </c>
      <c r="C108" s="67">
        <v>144343</v>
      </c>
      <c r="D108" s="140" t="s">
        <v>98</v>
      </c>
      <c r="E108" s="141"/>
      <c r="F108" s="141"/>
      <c r="G108" s="142"/>
      <c r="H108" s="27">
        <v>2020</v>
      </c>
      <c r="I108" s="17">
        <v>7.99</v>
      </c>
      <c r="J108" s="68">
        <v>0.1</v>
      </c>
      <c r="K108" s="69">
        <f t="shared" si="7"/>
        <v>0</v>
      </c>
      <c r="L108" s="70">
        <f t="shared" si="8"/>
        <v>0</v>
      </c>
      <c r="M108" s="71">
        <f t="shared" si="6"/>
        <v>7.19</v>
      </c>
    </row>
    <row r="109" spans="1:13" s="2" customFormat="1" ht="21" customHeight="1">
      <c r="A109" s="37"/>
      <c r="B109" s="77">
        <v>81</v>
      </c>
      <c r="C109" s="67">
        <v>144339</v>
      </c>
      <c r="D109" s="140" t="s">
        <v>99</v>
      </c>
      <c r="E109" s="141"/>
      <c r="F109" s="141"/>
      <c r="G109" s="142"/>
      <c r="H109" s="27">
        <v>2019</v>
      </c>
      <c r="I109" s="17">
        <v>7.94</v>
      </c>
      <c r="J109" s="68">
        <v>0.1</v>
      </c>
      <c r="K109" s="69">
        <f t="shared" si="7"/>
        <v>0</v>
      </c>
      <c r="L109" s="70">
        <f t="shared" si="8"/>
        <v>0</v>
      </c>
      <c r="M109" s="71">
        <f t="shared" si="6"/>
        <v>7.15</v>
      </c>
    </row>
    <row r="110" spans="1:13" s="2" customFormat="1" ht="21" customHeight="1">
      <c r="A110" s="37"/>
      <c r="B110" s="77">
        <v>82</v>
      </c>
      <c r="C110" s="67">
        <v>144185</v>
      </c>
      <c r="D110" s="140" t="s">
        <v>93</v>
      </c>
      <c r="E110" s="141"/>
      <c r="F110" s="141"/>
      <c r="G110" s="142"/>
      <c r="H110" s="27">
        <v>2019</v>
      </c>
      <c r="I110" s="17">
        <v>10.53</v>
      </c>
      <c r="J110" s="68">
        <v>0.1</v>
      </c>
      <c r="K110" s="69">
        <f t="shared" si="7"/>
        <v>0</v>
      </c>
      <c r="L110" s="70">
        <f t="shared" si="8"/>
        <v>0</v>
      </c>
      <c r="M110" s="71">
        <f t="shared" si="6"/>
        <v>9.48</v>
      </c>
    </row>
    <row r="111" spans="1:13" s="2" customFormat="1" ht="21" customHeight="1">
      <c r="A111" s="37"/>
      <c r="B111" s="77">
        <v>83</v>
      </c>
      <c r="C111" s="67">
        <v>142545</v>
      </c>
      <c r="D111" s="155" t="s">
        <v>100</v>
      </c>
      <c r="E111" s="155"/>
      <c r="F111" s="155"/>
      <c r="G111" s="155"/>
      <c r="H111" s="28">
        <v>2018</v>
      </c>
      <c r="I111" s="17">
        <v>15.46</v>
      </c>
      <c r="J111" s="73">
        <v>0.1</v>
      </c>
      <c r="K111" s="69">
        <f t="shared" si="7"/>
        <v>0</v>
      </c>
      <c r="L111" s="70">
        <f t="shared" si="8"/>
        <v>0</v>
      </c>
      <c r="M111" s="71">
        <f t="shared" si="6"/>
        <v>13.91</v>
      </c>
    </row>
    <row r="112" spans="1:13" s="2" customFormat="1" ht="21" customHeight="1">
      <c r="A112" s="37"/>
      <c r="B112" s="77">
        <v>84</v>
      </c>
      <c r="C112" s="67">
        <v>143336</v>
      </c>
      <c r="D112" s="155" t="s">
        <v>101</v>
      </c>
      <c r="E112" s="155"/>
      <c r="F112" s="155"/>
      <c r="G112" s="155"/>
      <c r="H112" s="28">
        <v>2016</v>
      </c>
      <c r="I112" s="17">
        <v>22.61</v>
      </c>
      <c r="J112" s="73">
        <v>0.1</v>
      </c>
      <c r="K112" s="69">
        <f t="shared" si="7"/>
        <v>0</v>
      </c>
      <c r="L112" s="70">
        <f t="shared" si="8"/>
        <v>0</v>
      </c>
      <c r="M112" s="71">
        <f t="shared" si="6"/>
        <v>20.350000000000001</v>
      </c>
    </row>
    <row r="113" spans="1:13" s="2" customFormat="1" ht="21" customHeight="1">
      <c r="A113" s="37"/>
      <c r="B113" s="97">
        <v>85</v>
      </c>
      <c r="C113" s="67">
        <v>144340</v>
      </c>
      <c r="D113" s="140" t="s">
        <v>96</v>
      </c>
      <c r="E113" s="141"/>
      <c r="F113" s="141"/>
      <c r="G113" s="142"/>
      <c r="H113" s="27">
        <v>2016</v>
      </c>
      <c r="I113" s="17">
        <v>25.37</v>
      </c>
      <c r="J113" s="68">
        <v>0.1</v>
      </c>
      <c r="K113" s="69">
        <f t="shared" si="7"/>
        <v>0</v>
      </c>
      <c r="L113" s="70">
        <f t="shared" si="8"/>
        <v>0</v>
      </c>
      <c r="M113" s="71">
        <f t="shared" si="6"/>
        <v>22.83</v>
      </c>
    </row>
    <row r="114" spans="1:13" s="2" customFormat="1" ht="21" customHeight="1">
      <c r="A114" s="37"/>
      <c r="B114" s="77">
        <v>86</v>
      </c>
      <c r="C114" s="67">
        <v>140361</v>
      </c>
      <c r="D114" s="140" t="s">
        <v>221</v>
      </c>
      <c r="E114" s="141"/>
      <c r="F114" s="141"/>
      <c r="G114" s="142"/>
      <c r="H114" s="27">
        <v>2013</v>
      </c>
      <c r="I114" s="17">
        <v>63.13</v>
      </c>
      <c r="J114" s="68">
        <v>0.1</v>
      </c>
      <c r="K114" s="69">
        <f t="shared" si="7"/>
        <v>0</v>
      </c>
      <c r="L114" s="70">
        <f t="shared" si="8"/>
        <v>0</v>
      </c>
      <c r="M114" s="71">
        <f t="shared" si="6"/>
        <v>56.82</v>
      </c>
    </row>
    <row r="115" spans="1:13" s="2" customFormat="1" ht="21" customHeight="1">
      <c r="A115" s="37"/>
      <c r="B115" s="77">
        <v>87</v>
      </c>
      <c r="C115" s="67">
        <v>144341</v>
      </c>
      <c r="D115" s="140" t="s">
        <v>222</v>
      </c>
      <c r="E115" s="141"/>
      <c r="F115" s="141"/>
      <c r="G115" s="142"/>
      <c r="H115" s="27">
        <v>2016</v>
      </c>
      <c r="I115" s="17">
        <v>72.709999999999994</v>
      </c>
      <c r="J115" s="68">
        <v>0.1</v>
      </c>
      <c r="K115" s="69">
        <f t="shared" si="7"/>
        <v>0</v>
      </c>
      <c r="L115" s="70">
        <f t="shared" si="8"/>
        <v>0</v>
      </c>
      <c r="M115" s="71">
        <f t="shared" si="6"/>
        <v>65.44</v>
      </c>
    </row>
    <row r="116" spans="1:13" s="2" customFormat="1" ht="21" customHeight="1">
      <c r="A116" s="37"/>
      <c r="B116" s="96">
        <v>88</v>
      </c>
      <c r="C116" s="67">
        <v>144342</v>
      </c>
      <c r="D116" s="140" t="s">
        <v>102</v>
      </c>
      <c r="E116" s="141"/>
      <c r="F116" s="141"/>
      <c r="G116" s="142"/>
      <c r="H116" s="27">
        <v>2019</v>
      </c>
      <c r="I116" s="17">
        <v>8.9700000000000006</v>
      </c>
      <c r="J116" s="68">
        <v>0.1</v>
      </c>
      <c r="K116" s="69">
        <f t="shared" si="7"/>
        <v>0</v>
      </c>
      <c r="L116" s="70">
        <f t="shared" si="8"/>
        <v>0</v>
      </c>
      <c r="M116" s="71">
        <f t="shared" si="6"/>
        <v>8.07</v>
      </c>
    </row>
    <row r="117" spans="1:13" s="2" customFormat="1" ht="21" customHeight="1">
      <c r="A117" s="37"/>
      <c r="B117" s="96">
        <v>89</v>
      </c>
      <c r="C117" s="67">
        <v>143827</v>
      </c>
      <c r="D117" s="140" t="s">
        <v>103</v>
      </c>
      <c r="E117" s="141"/>
      <c r="F117" s="141"/>
      <c r="G117" s="142"/>
      <c r="H117" s="27">
        <v>2016</v>
      </c>
      <c r="I117" s="17">
        <v>22.06</v>
      </c>
      <c r="J117" s="68">
        <v>0.1</v>
      </c>
      <c r="K117" s="69">
        <f t="shared" si="7"/>
        <v>0</v>
      </c>
      <c r="L117" s="70">
        <f t="shared" si="8"/>
        <v>0</v>
      </c>
      <c r="M117" s="71">
        <f t="shared" si="6"/>
        <v>19.850000000000001</v>
      </c>
    </row>
    <row r="118" spans="1:13" s="3" customFormat="1" ht="21" customHeight="1" thickBot="1">
      <c r="A118" s="37"/>
      <c r="B118" s="96">
        <v>90</v>
      </c>
      <c r="C118" s="67">
        <v>142875</v>
      </c>
      <c r="D118" s="140" t="s">
        <v>104</v>
      </c>
      <c r="E118" s="141"/>
      <c r="F118" s="141"/>
      <c r="G118" s="142"/>
      <c r="H118" s="27">
        <v>2013</v>
      </c>
      <c r="I118" s="17">
        <v>38.15</v>
      </c>
      <c r="J118" s="68">
        <v>0.1</v>
      </c>
      <c r="K118" s="69">
        <f t="shared" si="7"/>
        <v>0</v>
      </c>
      <c r="L118" s="70">
        <f t="shared" si="8"/>
        <v>0</v>
      </c>
      <c r="M118" s="71">
        <f t="shared" si="6"/>
        <v>34.340000000000003</v>
      </c>
    </row>
    <row r="119" spans="1:13" ht="21" customHeight="1" thickBot="1">
      <c r="A119" s="23" t="s">
        <v>11</v>
      </c>
      <c r="B119" s="55" t="s">
        <v>4</v>
      </c>
      <c r="C119" s="56">
        <v>12</v>
      </c>
      <c r="D119" s="170" t="s">
        <v>5</v>
      </c>
      <c r="E119" s="167"/>
      <c r="F119" s="167"/>
      <c r="G119" s="167"/>
      <c r="H119" s="57" t="s">
        <v>25</v>
      </c>
      <c r="I119" s="54" t="s">
        <v>12</v>
      </c>
      <c r="J119" s="58" t="s">
        <v>13</v>
      </c>
      <c r="K119" s="58" t="s">
        <v>14</v>
      </c>
      <c r="L119" s="58" t="s">
        <v>15</v>
      </c>
      <c r="M119" s="59" t="s">
        <v>16</v>
      </c>
    </row>
    <row r="120" spans="1:13" s="2" customFormat="1" ht="21" customHeight="1">
      <c r="A120" s="37"/>
      <c r="B120" s="72">
        <v>91</v>
      </c>
      <c r="C120" s="67">
        <v>143739</v>
      </c>
      <c r="D120" s="140" t="s">
        <v>105</v>
      </c>
      <c r="E120" s="141"/>
      <c r="F120" s="141"/>
      <c r="G120" s="142"/>
      <c r="H120" s="27">
        <v>2015</v>
      </c>
      <c r="I120" s="17">
        <v>10.87</v>
      </c>
      <c r="J120" s="68">
        <v>0.1</v>
      </c>
      <c r="K120" s="69">
        <f t="shared" si="7"/>
        <v>0</v>
      </c>
      <c r="L120" s="70">
        <f t="shared" si="8"/>
        <v>0</v>
      </c>
      <c r="M120" s="71">
        <f t="shared" si="6"/>
        <v>9.7799999999999994</v>
      </c>
    </row>
    <row r="121" spans="1:13" s="2" customFormat="1" ht="21" customHeight="1">
      <c r="A121" s="37"/>
      <c r="B121" s="72">
        <v>92</v>
      </c>
      <c r="C121" s="67">
        <v>143380</v>
      </c>
      <c r="D121" s="140" t="s">
        <v>106</v>
      </c>
      <c r="E121" s="141"/>
      <c r="F121" s="141"/>
      <c r="G121" s="142"/>
      <c r="H121" s="27">
        <v>2019</v>
      </c>
      <c r="I121" s="17">
        <v>9.49</v>
      </c>
      <c r="J121" s="68">
        <v>0.1</v>
      </c>
      <c r="K121" s="69">
        <f t="shared" si="7"/>
        <v>0</v>
      </c>
      <c r="L121" s="70">
        <f t="shared" si="8"/>
        <v>0</v>
      </c>
      <c r="M121" s="71">
        <f t="shared" si="6"/>
        <v>8.5399999999999991</v>
      </c>
    </row>
    <row r="122" spans="1:13" s="2" customFormat="1" ht="21" customHeight="1">
      <c r="A122" s="37"/>
      <c r="B122" s="72">
        <v>93</v>
      </c>
      <c r="C122" s="61">
        <v>138792</v>
      </c>
      <c r="D122" s="152" t="s">
        <v>107</v>
      </c>
      <c r="E122" s="153"/>
      <c r="F122" s="153"/>
      <c r="G122" s="154"/>
      <c r="H122" s="26">
        <v>2017</v>
      </c>
      <c r="I122" s="13">
        <v>7.37</v>
      </c>
      <c r="J122" s="62">
        <v>0.1</v>
      </c>
      <c r="K122" s="63">
        <f t="shared" ref="K122:K126" si="9">I122*A122</f>
        <v>0</v>
      </c>
      <c r="L122" s="64">
        <f t="shared" ref="L122:L126" si="10">A122*M122</f>
        <v>0</v>
      </c>
      <c r="M122" s="65">
        <f t="shared" si="6"/>
        <v>6.63</v>
      </c>
    </row>
    <row r="123" spans="1:13" s="7" customFormat="1" ht="21" customHeight="1">
      <c r="A123" s="37"/>
      <c r="B123" s="74">
        <v>94</v>
      </c>
      <c r="C123" s="67">
        <v>138793</v>
      </c>
      <c r="D123" s="140" t="s">
        <v>107</v>
      </c>
      <c r="E123" s="141"/>
      <c r="F123" s="141"/>
      <c r="G123" s="142"/>
      <c r="H123" s="27">
        <v>2017</v>
      </c>
      <c r="I123" s="14">
        <v>7.37</v>
      </c>
      <c r="J123" s="68">
        <v>0.1</v>
      </c>
      <c r="K123" s="69">
        <f t="shared" si="9"/>
        <v>0</v>
      </c>
      <c r="L123" s="70">
        <f t="shared" si="10"/>
        <v>0</v>
      </c>
      <c r="M123" s="71">
        <f t="shared" si="6"/>
        <v>6.63</v>
      </c>
    </row>
    <row r="124" spans="1:13" s="2" customFormat="1" ht="21" customHeight="1">
      <c r="A124" s="37"/>
      <c r="B124" s="77">
        <v>95</v>
      </c>
      <c r="C124" s="67">
        <v>138794</v>
      </c>
      <c r="D124" s="140" t="s">
        <v>107</v>
      </c>
      <c r="E124" s="141"/>
      <c r="F124" s="141"/>
      <c r="G124" s="142"/>
      <c r="H124" s="27">
        <v>2017</v>
      </c>
      <c r="I124" s="14">
        <v>7.37</v>
      </c>
      <c r="J124" s="68">
        <v>0.1</v>
      </c>
      <c r="K124" s="69">
        <f t="shared" si="9"/>
        <v>0</v>
      </c>
      <c r="L124" s="70">
        <f t="shared" si="10"/>
        <v>0</v>
      </c>
      <c r="M124" s="71">
        <f t="shared" si="6"/>
        <v>6.63</v>
      </c>
    </row>
    <row r="125" spans="1:13" s="2" customFormat="1" ht="21" customHeight="1">
      <c r="A125" s="37"/>
      <c r="B125" s="77">
        <v>96</v>
      </c>
      <c r="C125" s="67">
        <v>144280</v>
      </c>
      <c r="D125" s="140" t="s">
        <v>108</v>
      </c>
      <c r="E125" s="141"/>
      <c r="F125" s="141"/>
      <c r="G125" s="142"/>
      <c r="H125" s="27">
        <v>2019</v>
      </c>
      <c r="I125" s="14">
        <v>12.5</v>
      </c>
      <c r="J125" s="68">
        <v>0.1</v>
      </c>
      <c r="K125" s="69">
        <f t="shared" si="9"/>
        <v>0</v>
      </c>
      <c r="L125" s="70">
        <f t="shared" si="10"/>
        <v>0</v>
      </c>
      <c r="M125" s="71">
        <f t="shared" si="6"/>
        <v>11.25</v>
      </c>
    </row>
    <row r="126" spans="1:13" s="2" customFormat="1" ht="21" customHeight="1">
      <c r="A126" s="37"/>
      <c r="B126" s="77">
        <v>97</v>
      </c>
      <c r="C126" s="67">
        <v>143857</v>
      </c>
      <c r="D126" s="140" t="s">
        <v>109</v>
      </c>
      <c r="E126" s="141"/>
      <c r="F126" s="141"/>
      <c r="G126" s="142"/>
      <c r="H126" s="27">
        <v>2019</v>
      </c>
      <c r="I126" s="14">
        <v>9.49</v>
      </c>
      <c r="J126" s="68">
        <v>0.1</v>
      </c>
      <c r="K126" s="69">
        <f t="shared" si="9"/>
        <v>0</v>
      </c>
      <c r="L126" s="70">
        <f t="shared" si="10"/>
        <v>0</v>
      </c>
      <c r="M126" s="71">
        <f t="shared" si="6"/>
        <v>8.5399999999999991</v>
      </c>
    </row>
    <row r="127" spans="1:13" s="2" customFormat="1" ht="21" customHeight="1">
      <c r="A127" s="37"/>
      <c r="B127" s="77">
        <v>98</v>
      </c>
      <c r="C127" s="61">
        <v>144210</v>
      </c>
      <c r="D127" s="152" t="s">
        <v>110</v>
      </c>
      <c r="E127" s="153"/>
      <c r="F127" s="153"/>
      <c r="G127" s="154"/>
      <c r="H127" s="26">
        <v>2014</v>
      </c>
      <c r="I127" s="13">
        <v>10.87</v>
      </c>
      <c r="J127" s="62">
        <v>0.1</v>
      </c>
      <c r="K127" s="63">
        <f t="shared" ref="K127:K136" si="11">I127*A127</f>
        <v>0</v>
      </c>
      <c r="L127" s="64">
        <f t="shared" ref="L127:L136" si="12">A127*M127</f>
        <v>0</v>
      </c>
      <c r="M127" s="65">
        <f t="shared" si="6"/>
        <v>9.7799999999999994</v>
      </c>
    </row>
    <row r="128" spans="1:13" s="2" customFormat="1" ht="21" customHeight="1" thickBot="1">
      <c r="A128" s="37"/>
      <c r="B128" s="77">
        <v>99</v>
      </c>
      <c r="C128" s="67">
        <v>143858</v>
      </c>
      <c r="D128" s="140" t="s">
        <v>111</v>
      </c>
      <c r="E128" s="141"/>
      <c r="F128" s="141"/>
      <c r="G128" s="142"/>
      <c r="H128" s="27">
        <v>2012</v>
      </c>
      <c r="I128" s="14">
        <v>17.3</v>
      </c>
      <c r="J128" s="68">
        <v>0.1</v>
      </c>
      <c r="K128" s="69">
        <f t="shared" si="11"/>
        <v>0</v>
      </c>
      <c r="L128" s="70">
        <f t="shared" si="12"/>
        <v>0</v>
      </c>
      <c r="M128" s="71">
        <f t="shared" si="6"/>
        <v>15.57</v>
      </c>
    </row>
    <row r="129" spans="1:13" s="2" customFormat="1" ht="25.5" customHeight="1" thickBot="1">
      <c r="A129" s="23" t="s">
        <v>11</v>
      </c>
      <c r="B129" s="55" t="s">
        <v>4</v>
      </c>
      <c r="C129" s="56">
        <v>13</v>
      </c>
      <c r="D129" s="171" t="s">
        <v>223</v>
      </c>
      <c r="E129" s="171"/>
      <c r="F129" s="171"/>
      <c r="G129" s="171"/>
      <c r="H129" s="78" t="s">
        <v>25</v>
      </c>
      <c r="I129" s="54" t="s">
        <v>12</v>
      </c>
      <c r="J129" s="58" t="s">
        <v>13</v>
      </c>
      <c r="K129" s="58" t="s">
        <v>14</v>
      </c>
      <c r="L129" s="58" t="s">
        <v>15</v>
      </c>
      <c r="M129" s="59" t="s">
        <v>16</v>
      </c>
    </row>
    <row r="130" spans="1:13" s="2" customFormat="1" ht="22.5" customHeight="1">
      <c r="A130" s="34"/>
      <c r="B130" s="80"/>
      <c r="C130" s="81"/>
      <c r="D130" s="172" t="s">
        <v>224</v>
      </c>
      <c r="E130" s="173"/>
      <c r="F130" s="173"/>
      <c r="G130" s="174"/>
      <c r="H130" s="82"/>
      <c r="I130" s="79"/>
      <c r="J130" s="79"/>
      <c r="K130" s="83"/>
      <c r="L130" s="83"/>
      <c r="M130" s="84"/>
    </row>
    <row r="131" spans="1:13" s="2" customFormat="1" ht="21" customHeight="1">
      <c r="A131" s="37"/>
      <c r="B131" s="72">
        <v>100</v>
      </c>
      <c r="C131" s="67">
        <v>144366</v>
      </c>
      <c r="D131" s="140" t="s">
        <v>112</v>
      </c>
      <c r="E131" s="141"/>
      <c r="F131" s="141"/>
      <c r="G131" s="142"/>
      <c r="H131" s="27">
        <v>2020</v>
      </c>
      <c r="I131" s="14">
        <v>9.4600000000000009</v>
      </c>
      <c r="J131" s="68">
        <v>0.1</v>
      </c>
      <c r="K131" s="69">
        <f t="shared" si="11"/>
        <v>0</v>
      </c>
      <c r="L131" s="70">
        <f t="shared" si="12"/>
        <v>0</v>
      </c>
      <c r="M131" s="71">
        <f>ROUND(I131-I131*J131, 2)</f>
        <v>8.51</v>
      </c>
    </row>
    <row r="132" spans="1:13" s="2" customFormat="1" ht="21" customHeight="1">
      <c r="A132" s="37"/>
      <c r="B132" s="72">
        <v>101</v>
      </c>
      <c r="C132" s="67">
        <v>144222</v>
      </c>
      <c r="D132" s="140" t="s">
        <v>113</v>
      </c>
      <c r="E132" s="141"/>
      <c r="F132" s="141"/>
      <c r="G132" s="142"/>
      <c r="H132" s="27">
        <v>2019</v>
      </c>
      <c r="I132" s="14">
        <v>14.19</v>
      </c>
      <c r="J132" s="68">
        <v>0.1</v>
      </c>
      <c r="K132" s="69">
        <f t="shared" si="11"/>
        <v>0</v>
      </c>
      <c r="L132" s="70">
        <f t="shared" si="12"/>
        <v>0</v>
      </c>
      <c r="M132" s="71">
        <f t="shared" si="6"/>
        <v>12.77</v>
      </c>
    </row>
    <row r="133" spans="1:13" s="2" customFormat="1" ht="21" customHeight="1">
      <c r="A133" s="37"/>
      <c r="B133" s="74">
        <v>102</v>
      </c>
      <c r="C133" s="67">
        <v>144381</v>
      </c>
      <c r="D133" s="140" t="s">
        <v>114</v>
      </c>
      <c r="E133" s="141"/>
      <c r="F133" s="141"/>
      <c r="G133" s="142"/>
      <c r="H133" s="27">
        <v>2020</v>
      </c>
      <c r="I133" s="14">
        <v>7.78</v>
      </c>
      <c r="J133" s="68">
        <v>0.1</v>
      </c>
      <c r="K133" s="69">
        <f t="shared" si="11"/>
        <v>0</v>
      </c>
      <c r="L133" s="70">
        <f t="shared" si="12"/>
        <v>0</v>
      </c>
      <c r="M133" s="71">
        <f t="shared" si="6"/>
        <v>7</v>
      </c>
    </row>
    <row r="134" spans="1:13" s="2" customFormat="1" ht="21" customHeight="1">
      <c r="A134" s="37"/>
      <c r="B134" s="77">
        <v>103</v>
      </c>
      <c r="C134" s="67">
        <v>143262</v>
      </c>
      <c r="D134" s="140" t="s">
        <v>115</v>
      </c>
      <c r="E134" s="141"/>
      <c r="F134" s="141"/>
      <c r="G134" s="142"/>
      <c r="H134" s="27">
        <v>2015</v>
      </c>
      <c r="I134" s="14">
        <v>9.15</v>
      </c>
      <c r="J134" s="68">
        <v>0.1</v>
      </c>
      <c r="K134" s="69">
        <f t="shared" si="11"/>
        <v>0</v>
      </c>
      <c r="L134" s="70">
        <f t="shared" si="12"/>
        <v>0</v>
      </c>
      <c r="M134" s="71">
        <f t="shared" si="6"/>
        <v>8.24</v>
      </c>
    </row>
    <row r="135" spans="1:13" s="2" customFormat="1" ht="21" customHeight="1">
      <c r="A135" s="37"/>
      <c r="B135" s="77">
        <v>104</v>
      </c>
      <c r="C135" s="67">
        <v>144224</v>
      </c>
      <c r="D135" s="140" t="s">
        <v>116</v>
      </c>
      <c r="E135" s="141"/>
      <c r="F135" s="141"/>
      <c r="G135" s="142"/>
      <c r="H135" s="27">
        <v>2019</v>
      </c>
      <c r="I135" s="14">
        <v>10.87</v>
      </c>
      <c r="J135" s="68">
        <v>0.1</v>
      </c>
      <c r="K135" s="69">
        <f t="shared" si="11"/>
        <v>0</v>
      </c>
      <c r="L135" s="70">
        <f t="shared" si="12"/>
        <v>0</v>
      </c>
      <c r="M135" s="71">
        <f t="shared" si="6"/>
        <v>9.7799999999999994</v>
      </c>
    </row>
    <row r="136" spans="1:13" s="2" customFormat="1" ht="21" customHeight="1">
      <c r="A136" s="37"/>
      <c r="B136" s="77">
        <v>105</v>
      </c>
      <c r="C136" s="67">
        <v>142540</v>
      </c>
      <c r="D136" s="155" t="s">
        <v>113</v>
      </c>
      <c r="E136" s="155"/>
      <c r="F136" s="155"/>
      <c r="G136" s="155"/>
      <c r="H136" s="28">
        <v>2016</v>
      </c>
      <c r="I136" s="14">
        <v>15.39</v>
      </c>
      <c r="J136" s="73">
        <v>0.1</v>
      </c>
      <c r="K136" s="69">
        <f t="shared" si="11"/>
        <v>0</v>
      </c>
      <c r="L136" s="70">
        <f t="shared" si="12"/>
        <v>0</v>
      </c>
      <c r="M136" s="71">
        <f t="shared" si="6"/>
        <v>13.85</v>
      </c>
    </row>
    <row r="137" spans="1:13" ht="21" customHeight="1">
      <c r="A137" s="37"/>
      <c r="B137" s="77">
        <v>106</v>
      </c>
      <c r="C137" s="67">
        <v>142063</v>
      </c>
      <c r="D137" s="155" t="s">
        <v>117</v>
      </c>
      <c r="E137" s="155"/>
      <c r="F137" s="155"/>
      <c r="G137" s="155"/>
      <c r="H137" s="28">
        <v>2016</v>
      </c>
      <c r="I137" s="14">
        <v>20.47</v>
      </c>
      <c r="J137" s="73">
        <v>0.1</v>
      </c>
      <c r="K137" s="69">
        <f t="shared" ref="K137:K154" si="13">I137*A137</f>
        <v>0</v>
      </c>
      <c r="L137" s="70">
        <f t="shared" ref="L137:L154" si="14">A137*M137</f>
        <v>0</v>
      </c>
      <c r="M137" s="71">
        <f t="shared" si="6"/>
        <v>18.420000000000002</v>
      </c>
    </row>
    <row r="138" spans="1:13" s="2" customFormat="1" ht="22.5" customHeight="1">
      <c r="A138" s="34"/>
      <c r="B138" s="80"/>
      <c r="C138" s="81"/>
      <c r="D138" s="172" t="s">
        <v>225</v>
      </c>
      <c r="E138" s="173"/>
      <c r="F138" s="173"/>
      <c r="G138" s="174"/>
      <c r="H138" s="82"/>
      <c r="I138" s="79"/>
      <c r="J138" s="79"/>
      <c r="K138" s="83"/>
      <c r="L138" s="98"/>
      <c r="M138" s="98"/>
    </row>
    <row r="139" spans="1:13" s="2" customFormat="1" ht="21" customHeight="1">
      <c r="A139" s="37"/>
      <c r="B139" s="77">
        <v>107</v>
      </c>
      <c r="C139" s="67">
        <v>143005</v>
      </c>
      <c r="D139" s="140" t="s">
        <v>118</v>
      </c>
      <c r="E139" s="141"/>
      <c r="F139" s="141"/>
      <c r="G139" s="142"/>
      <c r="H139" s="27">
        <v>2017</v>
      </c>
      <c r="I139" s="14">
        <v>10.74</v>
      </c>
      <c r="J139" s="91">
        <v>0.1</v>
      </c>
      <c r="K139" s="69">
        <f t="shared" si="13"/>
        <v>0</v>
      </c>
      <c r="L139" s="70">
        <f t="shared" si="14"/>
        <v>0</v>
      </c>
      <c r="M139" s="71">
        <f t="shared" si="6"/>
        <v>9.67</v>
      </c>
    </row>
    <row r="140" spans="1:13" s="2" customFormat="1" ht="21" customHeight="1">
      <c r="A140" s="37"/>
      <c r="B140" s="77">
        <v>108</v>
      </c>
      <c r="C140" s="67">
        <v>143724</v>
      </c>
      <c r="D140" s="140" t="s">
        <v>119</v>
      </c>
      <c r="E140" s="141"/>
      <c r="F140" s="141"/>
      <c r="G140" s="142"/>
      <c r="H140" s="27">
        <v>2016</v>
      </c>
      <c r="I140" s="14">
        <v>16.149999999999999</v>
      </c>
      <c r="J140" s="68">
        <v>0.1</v>
      </c>
      <c r="K140" s="69">
        <f t="shared" si="13"/>
        <v>0</v>
      </c>
      <c r="L140" s="70">
        <f t="shared" si="14"/>
        <v>0</v>
      </c>
      <c r="M140" s="71">
        <f t="shared" si="6"/>
        <v>14.54</v>
      </c>
    </row>
    <row r="141" spans="1:13" s="2" customFormat="1" ht="21" customHeight="1">
      <c r="A141" s="37"/>
      <c r="B141" s="77">
        <v>109</v>
      </c>
      <c r="C141" s="67">
        <v>144363</v>
      </c>
      <c r="D141" s="155" t="s">
        <v>120</v>
      </c>
      <c r="E141" s="155"/>
      <c r="F141" s="155"/>
      <c r="G141" s="155"/>
      <c r="H141" s="28">
        <v>2016</v>
      </c>
      <c r="I141" s="14">
        <v>42.82</v>
      </c>
      <c r="J141" s="73">
        <v>0.1</v>
      </c>
      <c r="K141" s="69">
        <f t="shared" si="13"/>
        <v>0</v>
      </c>
      <c r="L141" s="70">
        <f t="shared" si="14"/>
        <v>0</v>
      </c>
      <c r="M141" s="71">
        <f t="shared" si="6"/>
        <v>38.54</v>
      </c>
    </row>
    <row r="142" spans="1:13" s="8" customFormat="1" ht="21" customHeight="1" thickBot="1">
      <c r="A142" s="37"/>
      <c r="B142" s="77">
        <v>110</v>
      </c>
      <c r="C142" s="67">
        <v>144364</v>
      </c>
      <c r="D142" s="155" t="s">
        <v>121</v>
      </c>
      <c r="E142" s="155"/>
      <c r="F142" s="155"/>
      <c r="G142" s="155"/>
      <c r="H142" s="28">
        <v>2016</v>
      </c>
      <c r="I142" s="14">
        <v>54.32</v>
      </c>
      <c r="J142" s="91">
        <v>0.1</v>
      </c>
      <c r="K142" s="69">
        <f t="shared" si="13"/>
        <v>0</v>
      </c>
      <c r="L142" s="70">
        <f t="shared" si="14"/>
        <v>0</v>
      </c>
      <c r="M142" s="71">
        <f t="shared" si="6"/>
        <v>48.89</v>
      </c>
    </row>
    <row r="143" spans="1:13" ht="21" customHeight="1" thickBot="1">
      <c r="A143" s="23" t="s">
        <v>11</v>
      </c>
      <c r="B143" s="55" t="s">
        <v>4</v>
      </c>
      <c r="C143" s="56">
        <v>14</v>
      </c>
      <c r="D143" s="170" t="s">
        <v>226</v>
      </c>
      <c r="E143" s="167"/>
      <c r="F143" s="167"/>
      <c r="G143" s="167"/>
      <c r="H143" s="57" t="s">
        <v>25</v>
      </c>
      <c r="I143" s="54" t="s">
        <v>12</v>
      </c>
      <c r="J143" s="58" t="s">
        <v>13</v>
      </c>
      <c r="K143" s="58" t="s">
        <v>14</v>
      </c>
      <c r="L143" s="58" t="s">
        <v>15</v>
      </c>
      <c r="M143" s="59" t="s">
        <v>16</v>
      </c>
    </row>
    <row r="144" spans="1:13" s="2" customFormat="1" ht="21" customHeight="1">
      <c r="A144" s="37"/>
      <c r="B144" s="72">
        <v>111</v>
      </c>
      <c r="C144" s="67">
        <v>143614</v>
      </c>
      <c r="D144" s="140" t="s">
        <v>122</v>
      </c>
      <c r="E144" s="141"/>
      <c r="F144" s="141"/>
      <c r="G144" s="142"/>
      <c r="H144" s="27">
        <v>2019</v>
      </c>
      <c r="I144" s="14">
        <v>10.87</v>
      </c>
      <c r="J144" s="68">
        <v>0.1</v>
      </c>
      <c r="K144" s="69">
        <f>I144*A144</f>
        <v>0</v>
      </c>
      <c r="L144" s="70">
        <f>A144*M144</f>
        <v>0</v>
      </c>
      <c r="M144" s="71">
        <f>ROUND(I144-I144*J144, 2)</f>
        <v>9.7799999999999994</v>
      </c>
    </row>
    <row r="145" spans="1:13" s="2" customFormat="1" ht="21" customHeight="1">
      <c r="A145" s="37"/>
      <c r="B145" s="72">
        <v>112</v>
      </c>
      <c r="C145" s="67">
        <v>144409</v>
      </c>
      <c r="D145" s="140" t="s">
        <v>123</v>
      </c>
      <c r="E145" s="141"/>
      <c r="F145" s="141"/>
      <c r="G145" s="142"/>
      <c r="H145" s="27">
        <v>2020</v>
      </c>
      <c r="I145" s="14">
        <v>10.87</v>
      </c>
      <c r="J145" s="68">
        <v>0.1</v>
      </c>
      <c r="K145" s="69">
        <f t="shared" si="13"/>
        <v>0</v>
      </c>
      <c r="L145" s="70">
        <f t="shared" si="14"/>
        <v>0</v>
      </c>
      <c r="M145" s="71">
        <f t="shared" si="6"/>
        <v>9.7799999999999994</v>
      </c>
    </row>
    <row r="146" spans="1:13" s="7" customFormat="1" ht="21" customHeight="1">
      <c r="A146" s="37"/>
      <c r="B146" s="72">
        <v>113</v>
      </c>
      <c r="C146" s="67">
        <v>142416</v>
      </c>
      <c r="D146" s="140" t="s">
        <v>124</v>
      </c>
      <c r="E146" s="141"/>
      <c r="F146" s="141"/>
      <c r="G146" s="142"/>
      <c r="H146" s="27">
        <v>2018</v>
      </c>
      <c r="I146" s="14">
        <v>10.87</v>
      </c>
      <c r="J146" s="68">
        <v>0.1</v>
      </c>
      <c r="K146" s="69">
        <f t="shared" si="13"/>
        <v>0</v>
      </c>
      <c r="L146" s="70">
        <f t="shared" si="14"/>
        <v>0</v>
      </c>
      <c r="M146" s="71">
        <f t="shared" si="6"/>
        <v>9.7799999999999994</v>
      </c>
    </row>
    <row r="147" spans="1:13" s="2" customFormat="1" ht="21" customHeight="1">
      <c r="A147" s="37"/>
      <c r="B147" s="72">
        <v>114</v>
      </c>
      <c r="C147" s="67">
        <v>143361</v>
      </c>
      <c r="D147" s="140" t="s">
        <v>125</v>
      </c>
      <c r="E147" s="141"/>
      <c r="F147" s="141"/>
      <c r="G147" s="142"/>
      <c r="H147" s="27">
        <v>2019</v>
      </c>
      <c r="I147" s="14">
        <v>11.33</v>
      </c>
      <c r="J147" s="68">
        <v>0.1</v>
      </c>
      <c r="K147" s="69">
        <f t="shared" si="13"/>
        <v>0</v>
      </c>
      <c r="L147" s="70">
        <f t="shared" si="14"/>
        <v>0</v>
      </c>
      <c r="M147" s="71">
        <f t="shared" si="6"/>
        <v>10.199999999999999</v>
      </c>
    </row>
    <row r="148" spans="1:13" s="2" customFormat="1" ht="21" customHeight="1">
      <c r="A148" s="37"/>
      <c r="B148" s="77">
        <v>115</v>
      </c>
      <c r="C148" s="67">
        <v>143616</v>
      </c>
      <c r="D148" s="140" t="s">
        <v>126</v>
      </c>
      <c r="E148" s="141"/>
      <c r="F148" s="141"/>
      <c r="G148" s="142"/>
      <c r="H148" s="27">
        <v>2019</v>
      </c>
      <c r="I148" s="14">
        <v>10.87</v>
      </c>
      <c r="J148" s="68">
        <v>0.1</v>
      </c>
      <c r="K148" s="69">
        <f t="shared" si="13"/>
        <v>0</v>
      </c>
      <c r="L148" s="70">
        <f t="shared" si="14"/>
        <v>0</v>
      </c>
      <c r="M148" s="71">
        <f t="shared" si="6"/>
        <v>9.7799999999999994</v>
      </c>
    </row>
    <row r="149" spans="1:13" s="2" customFormat="1" ht="21" customHeight="1">
      <c r="A149" s="37"/>
      <c r="B149" s="77">
        <v>116</v>
      </c>
      <c r="C149" s="67">
        <v>143737</v>
      </c>
      <c r="D149" s="140" t="s">
        <v>127</v>
      </c>
      <c r="E149" s="141"/>
      <c r="F149" s="141"/>
      <c r="G149" s="142"/>
      <c r="H149" s="27">
        <v>2019</v>
      </c>
      <c r="I149" s="14">
        <v>10.87</v>
      </c>
      <c r="J149" s="68">
        <v>0.1</v>
      </c>
      <c r="K149" s="69">
        <f t="shared" si="13"/>
        <v>0</v>
      </c>
      <c r="L149" s="70">
        <f t="shared" si="14"/>
        <v>0</v>
      </c>
      <c r="M149" s="71">
        <f t="shared" si="6"/>
        <v>9.7799999999999994</v>
      </c>
    </row>
    <row r="150" spans="1:13" s="2" customFormat="1" ht="21" customHeight="1">
      <c r="A150" s="37"/>
      <c r="B150" s="77">
        <v>117</v>
      </c>
      <c r="C150" s="67">
        <v>143617</v>
      </c>
      <c r="D150" s="155" t="s">
        <v>128</v>
      </c>
      <c r="E150" s="155"/>
      <c r="F150" s="155"/>
      <c r="G150" s="155"/>
      <c r="H150" s="28">
        <v>2019</v>
      </c>
      <c r="I150" s="14">
        <v>10.87</v>
      </c>
      <c r="J150" s="73">
        <v>0.1</v>
      </c>
      <c r="K150" s="69">
        <f t="shared" si="13"/>
        <v>0</v>
      </c>
      <c r="L150" s="70">
        <f t="shared" si="14"/>
        <v>0</v>
      </c>
      <c r="M150" s="71">
        <f t="shared" si="6"/>
        <v>9.7799999999999994</v>
      </c>
    </row>
    <row r="151" spans="1:13" s="7" customFormat="1" ht="21" customHeight="1">
      <c r="A151" s="37"/>
      <c r="B151" s="77">
        <v>118</v>
      </c>
      <c r="C151" s="67">
        <v>143738</v>
      </c>
      <c r="D151" s="155" t="s">
        <v>129</v>
      </c>
      <c r="E151" s="155"/>
      <c r="F151" s="155"/>
      <c r="G151" s="155"/>
      <c r="H151" s="28">
        <v>2019</v>
      </c>
      <c r="I151" s="14">
        <v>12.7</v>
      </c>
      <c r="J151" s="73">
        <v>0.1</v>
      </c>
      <c r="K151" s="69">
        <f t="shared" si="13"/>
        <v>0</v>
      </c>
      <c r="L151" s="70">
        <f t="shared" si="14"/>
        <v>0</v>
      </c>
      <c r="M151" s="71">
        <f t="shared" si="6"/>
        <v>11.43</v>
      </c>
    </row>
    <row r="152" spans="1:13" s="2" customFormat="1" ht="21" customHeight="1">
      <c r="A152" s="37"/>
      <c r="B152" s="77">
        <v>119</v>
      </c>
      <c r="C152" s="67">
        <v>143618</v>
      </c>
      <c r="D152" s="140" t="s">
        <v>130</v>
      </c>
      <c r="E152" s="141"/>
      <c r="F152" s="141"/>
      <c r="G152" s="142"/>
      <c r="H152" s="27">
        <v>2019</v>
      </c>
      <c r="I152" s="14">
        <v>13.16</v>
      </c>
      <c r="J152" s="68">
        <v>0.1</v>
      </c>
      <c r="K152" s="69">
        <f t="shared" si="13"/>
        <v>0</v>
      </c>
      <c r="L152" s="70">
        <f t="shared" si="14"/>
        <v>0</v>
      </c>
      <c r="M152" s="71">
        <f t="shared" si="6"/>
        <v>11.84</v>
      </c>
    </row>
    <row r="153" spans="1:13" s="2" customFormat="1" ht="21" customHeight="1">
      <c r="A153" s="37"/>
      <c r="B153" s="77">
        <v>120</v>
      </c>
      <c r="C153" s="67">
        <v>144209</v>
      </c>
      <c r="D153" s="140" t="s">
        <v>131</v>
      </c>
      <c r="E153" s="141"/>
      <c r="F153" s="141"/>
      <c r="G153" s="142"/>
      <c r="H153" s="27">
        <v>2018</v>
      </c>
      <c r="I153" s="14">
        <v>14.31</v>
      </c>
      <c r="J153" s="68">
        <v>0.1</v>
      </c>
      <c r="K153" s="69">
        <f t="shared" si="13"/>
        <v>0</v>
      </c>
      <c r="L153" s="70">
        <f t="shared" si="14"/>
        <v>0</v>
      </c>
      <c r="M153" s="71">
        <f t="shared" si="6"/>
        <v>12.88</v>
      </c>
    </row>
    <row r="154" spans="1:13" s="2" customFormat="1" ht="21" customHeight="1">
      <c r="A154" s="37"/>
      <c r="B154" s="96">
        <v>121</v>
      </c>
      <c r="C154" s="67">
        <v>144038</v>
      </c>
      <c r="D154" s="140" t="s">
        <v>132</v>
      </c>
      <c r="E154" s="141"/>
      <c r="F154" s="141"/>
      <c r="G154" s="142"/>
      <c r="H154" s="27">
        <v>2019</v>
      </c>
      <c r="I154" s="14">
        <v>11.33</v>
      </c>
      <c r="J154" s="68">
        <v>0.1</v>
      </c>
      <c r="K154" s="69">
        <f t="shared" si="13"/>
        <v>0</v>
      </c>
      <c r="L154" s="70">
        <f t="shared" si="14"/>
        <v>0</v>
      </c>
      <c r="M154" s="71">
        <f t="shared" si="6"/>
        <v>10.199999999999999</v>
      </c>
    </row>
    <row r="155" spans="1:13" s="2" customFormat="1" ht="21" customHeight="1" thickBot="1">
      <c r="A155" s="37"/>
      <c r="B155" s="96">
        <v>122</v>
      </c>
      <c r="C155" s="61">
        <v>142418</v>
      </c>
      <c r="D155" s="152" t="s">
        <v>133</v>
      </c>
      <c r="E155" s="153"/>
      <c r="F155" s="153"/>
      <c r="G155" s="154"/>
      <c r="H155" s="26">
        <v>2016</v>
      </c>
      <c r="I155" s="13">
        <v>32.22</v>
      </c>
      <c r="J155" s="62">
        <v>0.1</v>
      </c>
      <c r="K155" s="63">
        <f t="shared" ref="K155:K200" si="15">I155*A155</f>
        <v>0</v>
      </c>
      <c r="L155" s="64">
        <f t="shared" ref="L155:L200" si="16">A155*M155</f>
        <v>0</v>
      </c>
      <c r="M155" s="65">
        <f t="shared" ref="M155:M236" si="17">ROUND(I155-I155*J155, 2)</f>
        <v>29</v>
      </c>
    </row>
    <row r="156" spans="1:13" ht="21" customHeight="1" thickBot="1">
      <c r="A156" s="23" t="s">
        <v>11</v>
      </c>
      <c r="B156" s="55" t="s">
        <v>4</v>
      </c>
      <c r="C156" s="56">
        <v>15</v>
      </c>
      <c r="D156" s="170" t="s">
        <v>227</v>
      </c>
      <c r="E156" s="167"/>
      <c r="F156" s="167"/>
      <c r="G156" s="167"/>
      <c r="H156" s="57" t="s">
        <v>25</v>
      </c>
      <c r="I156" s="54" t="s">
        <v>12</v>
      </c>
      <c r="J156" s="58" t="s">
        <v>13</v>
      </c>
      <c r="K156" s="58" t="s">
        <v>14</v>
      </c>
      <c r="L156" s="58" t="s">
        <v>15</v>
      </c>
      <c r="M156" s="59" t="s">
        <v>16</v>
      </c>
    </row>
    <row r="157" spans="1:13" s="2" customFormat="1" ht="21" customHeight="1">
      <c r="A157" s="37"/>
      <c r="B157" s="72">
        <v>123</v>
      </c>
      <c r="C157" s="67">
        <v>143836</v>
      </c>
      <c r="D157" s="140" t="s">
        <v>134</v>
      </c>
      <c r="E157" s="141"/>
      <c r="F157" s="141"/>
      <c r="G157" s="142"/>
      <c r="H157" s="27">
        <v>2019</v>
      </c>
      <c r="I157" s="14">
        <v>12.91</v>
      </c>
      <c r="J157" s="68">
        <v>0.1</v>
      </c>
      <c r="K157" s="69">
        <f t="shared" si="15"/>
        <v>0</v>
      </c>
      <c r="L157" s="70">
        <f t="shared" si="16"/>
        <v>0</v>
      </c>
      <c r="M157" s="71">
        <f t="shared" si="17"/>
        <v>11.62</v>
      </c>
    </row>
    <row r="158" spans="1:13" ht="21" customHeight="1">
      <c r="A158" s="37"/>
      <c r="B158" s="77">
        <v>124</v>
      </c>
      <c r="C158" s="67">
        <v>143194</v>
      </c>
      <c r="D158" s="140" t="s">
        <v>135</v>
      </c>
      <c r="E158" s="141"/>
      <c r="F158" s="141"/>
      <c r="G158" s="142"/>
      <c r="H158" s="27">
        <v>2018</v>
      </c>
      <c r="I158" s="14">
        <v>11.33</v>
      </c>
      <c r="J158" s="68">
        <v>0.1</v>
      </c>
      <c r="K158" s="69">
        <f t="shared" si="15"/>
        <v>0</v>
      </c>
      <c r="L158" s="70">
        <f t="shared" si="16"/>
        <v>0</v>
      </c>
      <c r="M158" s="71">
        <f t="shared" si="17"/>
        <v>10.199999999999999</v>
      </c>
    </row>
    <row r="159" spans="1:13" s="2" customFormat="1" ht="21" customHeight="1">
      <c r="A159" s="37"/>
      <c r="B159" s="77">
        <v>125</v>
      </c>
      <c r="C159" s="67">
        <v>144317</v>
      </c>
      <c r="D159" s="140" t="s">
        <v>136</v>
      </c>
      <c r="E159" s="141"/>
      <c r="F159" s="141"/>
      <c r="G159" s="142"/>
      <c r="H159" s="27">
        <v>2018</v>
      </c>
      <c r="I159" s="14">
        <v>12.52</v>
      </c>
      <c r="J159" s="68">
        <v>0.1</v>
      </c>
      <c r="K159" s="69">
        <f t="shared" si="15"/>
        <v>0</v>
      </c>
      <c r="L159" s="70">
        <f t="shared" si="16"/>
        <v>0</v>
      </c>
      <c r="M159" s="71">
        <f t="shared" si="17"/>
        <v>11.27</v>
      </c>
    </row>
    <row r="160" spans="1:13" s="2" customFormat="1" ht="21" customHeight="1">
      <c r="A160" s="37"/>
      <c r="B160" s="77">
        <v>126</v>
      </c>
      <c r="C160" s="67">
        <v>144316</v>
      </c>
      <c r="D160" s="140" t="s">
        <v>137</v>
      </c>
      <c r="E160" s="141"/>
      <c r="F160" s="141"/>
      <c r="G160" s="142"/>
      <c r="H160" s="27">
        <v>2017</v>
      </c>
      <c r="I160" s="14">
        <v>17.46</v>
      </c>
      <c r="J160" s="68">
        <v>0.1</v>
      </c>
      <c r="K160" s="69">
        <f t="shared" si="15"/>
        <v>0</v>
      </c>
      <c r="L160" s="70">
        <f t="shared" si="16"/>
        <v>0</v>
      </c>
      <c r="M160" s="71">
        <f t="shared" si="17"/>
        <v>15.71</v>
      </c>
    </row>
    <row r="161" spans="1:13" s="2" customFormat="1" ht="21" customHeight="1">
      <c r="A161" s="37"/>
      <c r="B161" s="77">
        <v>127</v>
      </c>
      <c r="C161" s="67">
        <v>142068</v>
      </c>
      <c r="D161" s="155" t="s">
        <v>138</v>
      </c>
      <c r="E161" s="155"/>
      <c r="F161" s="155"/>
      <c r="G161" s="155"/>
      <c r="H161" s="28">
        <v>2015</v>
      </c>
      <c r="I161" s="14">
        <v>40.58</v>
      </c>
      <c r="J161" s="68">
        <v>0.1</v>
      </c>
      <c r="K161" s="69">
        <f t="shared" si="15"/>
        <v>0</v>
      </c>
      <c r="L161" s="70">
        <f t="shared" si="16"/>
        <v>0</v>
      </c>
      <c r="M161" s="71">
        <f t="shared" si="17"/>
        <v>36.520000000000003</v>
      </c>
    </row>
    <row r="162" spans="1:13" s="2" customFormat="1" ht="21" customHeight="1">
      <c r="A162" s="37"/>
      <c r="B162" s="77">
        <v>128</v>
      </c>
      <c r="C162" s="67">
        <v>143675</v>
      </c>
      <c r="D162" s="155" t="s">
        <v>139</v>
      </c>
      <c r="E162" s="155"/>
      <c r="F162" s="155"/>
      <c r="G162" s="155"/>
      <c r="H162" s="28">
        <v>2015</v>
      </c>
      <c r="I162" s="14">
        <v>40.58</v>
      </c>
      <c r="J162" s="68">
        <v>0.1</v>
      </c>
      <c r="K162" s="18">
        <f t="shared" si="15"/>
        <v>0</v>
      </c>
      <c r="L162" s="19">
        <f t="shared" si="16"/>
        <v>0</v>
      </c>
      <c r="M162" s="20">
        <f t="shared" si="17"/>
        <v>36.520000000000003</v>
      </c>
    </row>
    <row r="163" spans="1:13" s="2" customFormat="1" ht="21" customHeight="1" thickBot="1">
      <c r="A163" s="37"/>
      <c r="B163" s="96">
        <v>129</v>
      </c>
      <c r="C163" s="67">
        <v>141248</v>
      </c>
      <c r="D163" s="140" t="s">
        <v>140</v>
      </c>
      <c r="E163" s="141"/>
      <c r="F163" s="141"/>
      <c r="G163" s="142"/>
      <c r="H163" s="27">
        <v>2009</v>
      </c>
      <c r="I163" s="14">
        <v>25.74</v>
      </c>
      <c r="J163" s="68">
        <v>0.1</v>
      </c>
      <c r="K163" s="18">
        <f t="shared" si="15"/>
        <v>0</v>
      </c>
      <c r="L163" s="19">
        <f t="shared" si="16"/>
        <v>0</v>
      </c>
      <c r="M163" s="20">
        <f t="shared" si="17"/>
        <v>23.17</v>
      </c>
    </row>
    <row r="164" spans="1:13" ht="21" customHeight="1" thickBot="1">
      <c r="A164" s="23" t="s">
        <v>11</v>
      </c>
      <c r="B164" s="55" t="s">
        <v>4</v>
      </c>
      <c r="C164" s="56">
        <v>16</v>
      </c>
      <c r="D164" s="170" t="s">
        <v>228</v>
      </c>
      <c r="E164" s="167"/>
      <c r="F164" s="167"/>
      <c r="G164" s="167"/>
      <c r="H164" s="57" t="s">
        <v>25</v>
      </c>
      <c r="I164" s="54" t="s">
        <v>12</v>
      </c>
      <c r="J164" s="58" t="s">
        <v>13</v>
      </c>
      <c r="K164" s="58" t="s">
        <v>14</v>
      </c>
      <c r="L164" s="58" t="s">
        <v>15</v>
      </c>
      <c r="M164" s="59" t="s">
        <v>16</v>
      </c>
    </row>
    <row r="165" spans="1:13" s="2" customFormat="1" ht="21" customHeight="1">
      <c r="A165" s="37"/>
      <c r="B165" s="72">
        <v>130</v>
      </c>
      <c r="C165" s="67">
        <v>142588</v>
      </c>
      <c r="D165" s="190" t="s">
        <v>141</v>
      </c>
      <c r="E165" s="191"/>
      <c r="F165" s="191"/>
      <c r="G165" s="192"/>
      <c r="H165" s="27">
        <v>2018</v>
      </c>
      <c r="I165" s="14">
        <v>10.53</v>
      </c>
      <c r="J165" s="68">
        <v>0.1</v>
      </c>
      <c r="K165" s="18">
        <f t="shared" si="15"/>
        <v>0</v>
      </c>
      <c r="L165" s="19">
        <f t="shared" si="16"/>
        <v>0</v>
      </c>
      <c r="M165" s="20">
        <f t="shared" si="17"/>
        <v>9.48</v>
      </c>
    </row>
    <row r="166" spans="1:13" s="2" customFormat="1" ht="21" customHeight="1">
      <c r="A166" s="37"/>
      <c r="B166" s="72">
        <v>131</v>
      </c>
      <c r="C166" s="67">
        <v>143588</v>
      </c>
      <c r="D166" s="184" t="s">
        <v>142</v>
      </c>
      <c r="E166" s="185"/>
      <c r="F166" s="185"/>
      <c r="G166" s="186"/>
      <c r="H166" s="26">
        <v>2019</v>
      </c>
      <c r="I166" s="14">
        <v>12.83</v>
      </c>
      <c r="J166" s="68">
        <v>0.1</v>
      </c>
      <c r="K166" s="18">
        <f t="shared" si="15"/>
        <v>0</v>
      </c>
      <c r="L166" s="19">
        <f t="shared" si="16"/>
        <v>0</v>
      </c>
      <c r="M166" s="20">
        <f t="shared" si="17"/>
        <v>11.55</v>
      </c>
    </row>
    <row r="167" spans="1:13" ht="21" customHeight="1">
      <c r="A167" s="37"/>
      <c r="B167" s="77">
        <v>132</v>
      </c>
      <c r="C167" s="67">
        <v>143872</v>
      </c>
      <c r="D167" s="184" t="s">
        <v>143</v>
      </c>
      <c r="E167" s="185"/>
      <c r="F167" s="185"/>
      <c r="G167" s="186"/>
      <c r="H167" s="27">
        <v>2019</v>
      </c>
      <c r="I167" s="14">
        <v>12.83</v>
      </c>
      <c r="J167" s="68">
        <v>0.1</v>
      </c>
      <c r="K167" s="18">
        <f t="shared" si="15"/>
        <v>0</v>
      </c>
      <c r="L167" s="19">
        <f t="shared" si="16"/>
        <v>0</v>
      </c>
      <c r="M167" s="20">
        <f t="shared" si="17"/>
        <v>11.55</v>
      </c>
    </row>
    <row r="168" spans="1:13" s="2" customFormat="1" ht="21" customHeight="1">
      <c r="A168" s="37"/>
      <c r="B168" s="77">
        <v>133</v>
      </c>
      <c r="C168" s="67">
        <v>143873</v>
      </c>
      <c r="D168" s="184" t="s">
        <v>144</v>
      </c>
      <c r="E168" s="185"/>
      <c r="F168" s="185"/>
      <c r="G168" s="186"/>
      <c r="H168" s="27">
        <v>2019</v>
      </c>
      <c r="I168" s="14">
        <v>11.1</v>
      </c>
      <c r="J168" s="68">
        <v>0.1</v>
      </c>
      <c r="K168" s="18">
        <f t="shared" si="15"/>
        <v>0</v>
      </c>
      <c r="L168" s="19">
        <f t="shared" si="16"/>
        <v>0</v>
      </c>
      <c r="M168" s="20">
        <f t="shared" si="17"/>
        <v>9.99</v>
      </c>
    </row>
    <row r="169" spans="1:13" s="2" customFormat="1" ht="21" customHeight="1">
      <c r="A169" s="37"/>
      <c r="B169" s="77">
        <v>134</v>
      </c>
      <c r="C169" s="67">
        <v>142589</v>
      </c>
      <c r="D169" s="184" t="s">
        <v>145</v>
      </c>
      <c r="E169" s="185"/>
      <c r="F169" s="185"/>
      <c r="G169" s="186"/>
      <c r="H169" s="27">
        <v>2017</v>
      </c>
      <c r="I169" s="14">
        <v>18.68</v>
      </c>
      <c r="J169" s="68">
        <v>0.1</v>
      </c>
      <c r="K169" s="18">
        <f t="shared" si="15"/>
        <v>0</v>
      </c>
      <c r="L169" s="19">
        <f t="shared" si="16"/>
        <v>0</v>
      </c>
      <c r="M169" s="20">
        <f t="shared" si="17"/>
        <v>16.809999999999999</v>
      </c>
    </row>
    <row r="170" spans="1:13" s="2" customFormat="1" ht="21" customHeight="1" thickBot="1">
      <c r="A170" s="37"/>
      <c r="B170" s="77">
        <v>135</v>
      </c>
      <c r="C170" s="67">
        <v>143594</v>
      </c>
      <c r="D170" s="184" t="s">
        <v>146</v>
      </c>
      <c r="E170" s="185"/>
      <c r="F170" s="185"/>
      <c r="G170" s="186"/>
      <c r="H170" s="27">
        <v>2015</v>
      </c>
      <c r="I170" s="14">
        <v>42.82</v>
      </c>
      <c r="J170" s="68">
        <v>0.1</v>
      </c>
      <c r="K170" s="18">
        <f t="shared" si="15"/>
        <v>0</v>
      </c>
      <c r="L170" s="19">
        <f t="shared" si="16"/>
        <v>0</v>
      </c>
      <c r="M170" s="20">
        <f t="shared" si="17"/>
        <v>38.54</v>
      </c>
    </row>
    <row r="171" spans="1:13" ht="21" customHeight="1" thickBot="1">
      <c r="A171" s="23" t="s">
        <v>11</v>
      </c>
      <c r="B171" s="55" t="s">
        <v>4</v>
      </c>
      <c r="C171" s="56">
        <v>17</v>
      </c>
      <c r="D171" s="170" t="s">
        <v>229</v>
      </c>
      <c r="E171" s="167"/>
      <c r="F171" s="167"/>
      <c r="G171" s="167"/>
      <c r="H171" s="57" t="s">
        <v>25</v>
      </c>
      <c r="I171" s="54" t="s">
        <v>12</v>
      </c>
      <c r="J171" s="58" t="s">
        <v>13</v>
      </c>
      <c r="K171" s="58" t="s">
        <v>14</v>
      </c>
      <c r="L171" s="58" t="s">
        <v>15</v>
      </c>
      <c r="M171" s="59" t="s">
        <v>16</v>
      </c>
    </row>
    <row r="172" spans="1:13" s="2" customFormat="1" ht="21" customHeight="1">
      <c r="A172" s="37"/>
      <c r="B172" s="66">
        <v>136</v>
      </c>
      <c r="C172" s="67">
        <v>142909</v>
      </c>
      <c r="D172" s="184" t="s">
        <v>147</v>
      </c>
      <c r="E172" s="185"/>
      <c r="F172" s="185"/>
      <c r="G172" s="186"/>
      <c r="H172" s="27" t="s">
        <v>27</v>
      </c>
      <c r="I172" s="14">
        <v>10.44</v>
      </c>
      <c r="J172" s="68">
        <v>0.1</v>
      </c>
      <c r="K172" s="18">
        <f t="shared" si="15"/>
        <v>0</v>
      </c>
      <c r="L172" s="19">
        <f t="shared" si="16"/>
        <v>0</v>
      </c>
      <c r="M172" s="20">
        <f t="shared" si="17"/>
        <v>9.4</v>
      </c>
    </row>
    <row r="173" spans="1:13" s="7" customFormat="1" ht="21" customHeight="1">
      <c r="A173" s="37"/>
      <c r="B173" s="66">
        <v>137</v>
      </c>
      <c r="C173" s="67">
        <v>142910</v>
      </c>
      <c r="D173" s="187" t="s">
        <v>148</v>
      </c>
      <c r="E173" s="188"/>
      <c r="F173" s="188"/>
      <c r="G173" s="189"/>
      <c r="H173" s="29" t="s">
        <v>27</v>
      </c>
      <c r="I173" s="14">
        <v>16.190000000000001</v>
      </c>
      <c r="J173" s="68">
        <v>0.1</v>
      </c>
      <c r="K173" s="18">
        <f t="shared" si="15"/>
        <v>0</v>
      </c>
      <c r="L173" s="19">
        <f t="shared" si="16"/>
        <v>0</v>
      </c>
      <c r="M173" s="20">
        <f t="shared" si="17"/>
        <v>14.57</v>
      </c>
    </row>
    <row r="174" spans="1:13" s="2" customFormat="1" ht="21" customHeight="1">
      <c r="A174" s="37"/>
      <c r="B174" s="66">
        <v>138</v>
      </c>
      <c r="C174" s="67">
        <v>142911</v>
      </c>
      <c r="D174" s="140" t="s">
        <v>149</v>
      </c>
      <c r="E174" s="141"/>
      <c r="F174" s="141"/>
      <c r="G174" s="142"/>
      <c r="H174" s="27" t="s">
        <v>27</v>
      </c>
      <c r="I174" s="14">
        <v>16.190000000000001</v>
      </c>
      <c r="J174" s="68">
        <v>0.1</v>
      </c>
      <c r="K174" s="18">
        <f t="shared" si="15"/>
        <v>0</v>
      </c>
      <c r="L174" s="19">
        <f t="shared" si="16"/>
        <v>0</v>
      </c>
      <c r="M174" s="20">
        <f t="shared" si="17"/>
        <v>14.57</v>
      </c>
    </row>
    <row r="175" spans="1:13" ht="21" customHeight="1">
      <c r="A175" s="37"/>
      <c r="B175" s="72">
        <v>139</v>
      </c>
      <c r="C175" s="67">
        <v>143331</v>
      </c>
      <c r="D175" s="140" t="s">
        <v>150</v>
      </c>
      <c r="E175" s="141"/>
      <c r="F175" s="141"/>
      <c r="G175" s="142"/>
      <c r="H175" s="27">
        <v>2019</v>
      </c>
      <c r="I175" s="14">
        <v>7.88</v>
      </c>
      <c r="J175" s="68">
        <v>0.1</v>
      </c>
      <c r="K175" s="18">
        <f t="shared" si="15"/>
        <v>0</v>
      </c>
      <c r="L175" s="19">
        <f t="shared" si="16"/>
        <v>0</v>
      </c>
      <c r="M175" s="20">
        <f t="shared" si="17"/>
        <v>7.09</v>
      </c>
    </row>
    <row r="176" spans="1:13" s="2" customFormat="1" ht="21" customHeight="1">
      <c r="A176" s="37"/>
      <c r="B176" s="72">
        <v>140</v>
      </c>
      <c r="C176" s="67">
        <v>144384</v>
      </c>
      <c r="D176" s="140" t="s">
        <v>151</v>
      </c>
      <c r="E176" s="141"/>
      <c r="F176" s="141"/>
      <c r="G176" s="142"/>
      <c r="H176" s="27">
        <v>2020</v>
      </c>
      <c r="I176" s="14">
        <v>9.15</v>
      </c>
      <c r="J176" s="68">
        <v>0.1</v>
      </c>
      <c r="K176" s="18">
        <f t="shared" si="15"/>
        <v>0</v>
      </c>
      <c r="L176" s="19">
        <f t="shared" si="16"/>
        <v>0</v>
      </c>
      <c r="M176" s="20">
        <f t="shared" si="17"/>
        <v>8.24</v>
      </c>
    </row>
    <row r="177" spans="1:13" s="2" customFormat="1" ht="21" customHeight="1">
      <c r="A177" s="37"/>
      <c r="B177" s="72">
        <v>141</v>
      </c>
      <c r="C177" s="67">
        <v>144385</v>
      </c>
      <c r="D177" s="140" t="s">
        <v>152</v>
      </c>
      <c r="E177" s="141"/>
      <c r="F177" s="141"/>
      <c r="G177" s="142"/>
      <c r="H177" s="27">
        <v>2020</v>
      </c>
      <c r="I177" s="14">
        <v>13.09</v>
      </c>
      <c r="J177" s="68">
        <v>0.1</v>
      </c>
      <c r="K177" s="18">
        <f t="shared" si="15"/>
        <v>0</v>
      </c>
      <c r="L177" s="19">
        <f t="shared" si="16"/>
        <v>0</v>
      </c>
      <c r="M177" s="20">
        <f t="shared" si="17"/>
        <v>11.78</v>
      </c>
    </row>
    <row r="178" spans="1:13" s="2" customFormat="1" ht="21" customHeight="1">
      <c r="A178" s="37"/>
      <c r="B178" s="77">
        <v>142</v>
      </c>
      <c r="C178" s="67">
        <v>143703</v>
      </c>
      <c r="D178" s="140" t="s">
        <v>153</v>
      </c>
      <c r="E178" s="141"/>
      <c r="F178" s="141"/>
      <c r="G178" s="142"/>
      <c r="H178" s="27">
        <v>2018</v>
      </c>
      <c r="I178" s="14">
        <v>9.0299999999999994</v>
      </c>
      <c r="J178" s="68">
        <v>0.1</v>
      </c>
      <c r="K178" s="18">
        <f t="shared" si="15"/>
        <v>0</v>
      </c>
      <c r="L178" s="19">
        <f t="shared" si="16"/>
        <v>0</v>
      </c>
      <c r="M178" s="20">
        <f t="shared" si="17"/>
        <v>8.1300000000000008</v>
      </c>
    </row>
    <row r="179" spans="1:13" s="2" customFormat="1" ht="21" customHeight="1">
      <c r="A179" s="37"/>
      <c r="B179" s="77">
        <v>143</v>
      </c>
      <c r="C179" s="67">
        <v>143333</v>
      </c>
      <c r="D179" s="140" t="s">
        <v>154</v>
      </c>
      <c r="E179" s="141"/>
      <c r="F179" s="141"/>
      <c r="G179" s="142"/>
      <c r="H179" s="27">
        <v>2017</v>
      </c>
      <c r="I179" s="14">
        <v>14.28</v>
      </c>
      <c r="J179" s="68">
        <v>0.1</v>
      </c>
      <c r="K179" s="18">
        <f t="shared" si="15"/>
        <v>0</v>
      </c>
      <c r="L179" s="19">
        <f t="shared" si="16"/>
        <v>0</v>
      </c>
      <c r="M179" s="20">
        <f t="shared" si="17"/>
        <v>12.85</v>
      </c>
    </row>
    <row r="180" spans="1:13" s="7" customFormat="1" ht="21" customHeight="1">
      <c r="A180" s="37"/>
      <c r="B180" s="77">
        <v>144</v>
      </c>
      <c r="C180" s="67">
        <v>144386</v>
      </c>
      <c r="D180" s="155" t="s">
        <v>155</v>
      </c>
      <c r="E180" s="155"/>
      <c r="F180" s="155"/>
      <c r="G180" s="155"/>
      <c r="H180" s="28">
        <v>2016</v>
      </c>
      <c r="I180" s="14">
        <v>20.350000000000001</v>
      </c>
      <c r="J180" s="73">
        <v>0.1</v>
      </c>
      <c r="K180" s="18">
        <f t="shared" si="15"/>
        <v>0</v>
      </c>
      <c r="L180" s="19">
        <f t="shared" si="16"/>
        <v>0</v>
      </c>
      <c r="M180" s="20">
        <f t="shared" si="17"/>
        <v>18.32</v>
      </c>
    </row>
    <row r="181" spans="1:13" s="2" customFormat="1" ht="21" customHeight="1">
      <c r="A181" s="37"/>
      <c r="B181" s="99">
        <v>145</v>
      </c>
      <c r="C181" s="100">
        <v>142912</v>
      </c>
      <c r="D181" s="180" t="s">
        <v>156</v>
      </c>
      <c r="E181" s="180"/>
      <c r="F181" s="180"/>
      <c r="G181" s="180"/>
      <c r="H181" s="32" t="s">
        <v>27</v>
      </c>
      <c r="I181" s="21">
        <v>14.37</v>
      </c>
      <c r="J181" s="101">
        <v>0.1</v>
      </c>
      <c r="K181" s="102">
        <f t="shared" si="15"/>
        <v>0</v>
      </c>
      <c r="L181" s="103">
        <f t="shared" si="16"/>
        <v>0</v>
      </c>
      <c r="M181" s="95">
        <f t="shared" si="17"/>
        <v>12.93</v>
      </c>
    </row>
    <row r="182" spans="1:13" s="7" customFormat="1" ht="21" customHeight="1">
      <c r="A182" s="37"/>
      <c r="B182" s="99">
        <v>146</v>
      </c>
      <c r="C182" s="100">
        <v>142913</v>
      </c>
      <c r="D182" s="181" t="s">
        <v>157</v>
      </c>
      <c r="E182" s="182"/>
      <c r="F182" s="182"/>
      <c r="G182" s="183"/>
      <c r="H182" s="33" t="s">
        <v>27</v>
      </c>
      <c r="I182" s="21">
        <v>14.37</v>
      </c>
      <c r="J182" s="104">
        <v>0.1</v>
      </c>
      <c r="K182" s="102">
        <f t="shared" si="15"/>
        <v>0</v>
      </c>
      <c r="L182" s="103">
        <f t="shared" si="16"/>
        <v>0</v>
      </c>
      <c r="M182" s="95">
        <f t="shared" si="17"/>
        <v>12.93</v>
      </c>
    </row>
    <row r="183" spans="1:13" ht="21" customHeight="1">
      <c r="A183" s="37"/>
      <c r="B183" s="99">
        <v>147</v>
      </c>
      <c r="C183" s="100">
        <v>142914</v>
      </c>
      <c r="D183" s="181" t="s">
        <v>158</v>
      </c>
      <c r="E183" s="182"/>
      <c r="F183" s="182"/>
      <c r="G183" s="183"/>
      <c r="H183" s="33" t="s">
        <v>27</v>
      </c>
      <c r="I183" s="21">
        <v>18.850000000000001</v>
      </c>
      <c r="J183" s="104">
        <v>0.1</v>
      </c>
      <c r="K183" s="102">
        <f t="shared" si="15"/>
        <v>0</v>
      </c>
      <c r="L183" s="103">
        <f t="shared" si="16"/>
        <v>0</v>
      </c>
      <c r="M183" s="95">
        <f t="shared" si="17"/>
        <v>16.97</v>
      </c>
    </row>
    <row r="184" spans="1:13" s="2" customFormat="1" ht="21" customHeight="1">
      <c r="A184" s="37"/>
      <c r="B184" s="99">
        <v>148</v>
      </c>
      <c r="C184" s="100">
        <v>123083</v>
      </c>
      <c r="D184" s="181" t="s">
        <v>159</v>
      </c>
      <c r="E184" s="182"/>
      <c r="F184" s="182"/>
      <c r="G184" s="183"/>
      <c r="H184" s="33" t="s">
        <v>27</v>
      </c>
      <c r="I184" s="21">
        <v>17.25</v>
      </c>
      <c r="J184" s="104">
        <v>0.1</v>
      </c>
      <c r="K184" s="102">
        <f t="shared" si="15"/>
        <v>0</v>
      </c>
      <c r="L184" s="103">
        <f t="shared" si="16"/>
        <v>0</v>
      </c>
      <c r="M184" s="95">
        <f t="shared" si="17"/>
        <v>15.53</v>
      </c>
    </row>
    <row r="185" spans="1:13" s="2" customFormat="1" ht="21" customHeight="1">
      <c r="A185" s="37"/>
      <c r="B185" s="99">
        <v>149</v>
      </c>
      <c r="C185" s="100">
        <v>130094</v>
      </c>
      <c r="D185" s="181" t="s">
        <v>160</v>
      </c>
      <c r="E185" s="182"/>
      <c r="F185" s="182"/>
      <c r="G185" s="183"/>
      <c r="H185" s="33">
        <v>1954</v>
      </c>
      <c r="I185" s="21">
        <v>35.020000000000003</v>
      </c>
      <c r="J185" s="104">
        <v>0.1</v>
      </c>
      <c r="K185" s="102">
        <f t="shared" si="15"/>
        <v>0</v>
      </c>
      <c r="L185" s="103">
        <f t="shared" si="16"/>
        <v>0</v>
      </c>
      <c r="M185" s="95">
        <f t="shared" si="17"/>
        <v>31.52</v>
      </c>
    </row>
    <row r="186" spans="1:13" s="2" customFormat="1" ht="21" customHeight="1">
      <c r="A186" s="37"/>
      <c r="B186" s="99">
        <v>150</v>
      </c>
      <c r="C186" s="100">
        <v>142915</v>
      </c>
      <c r="D186" s="181" t="s">
        <v>161</v>
      </c>
      <c r="E186" s="182"/>
      <c r="F186" s="182"/>
      <c r="G186" s="183"/>
      <c r="H186" s="33">
        <v>1954</v>
      </c>
      <c r="I186" s="21">
        <v>35.020000000000003</v>
      </c>
      <c r="J186" s="104">
        <v>0.1</v>
      </c>
      <c r="K186" s="102">
        <f t="shared" si="15"/>
        <v>0</v>
      </c>
      <c r="L186" s="103">
        <f t="shared" si="16"/>
        <v>0</v>
      </c>
      <c r="M186" s="95">
        <f t="shared" si="17"/>
        <v>31.52</v>
      </c>
    </row>
    <row r="187" spans="1:13" s="7" customFormat="1" ht="21" customHeight="1">
      <c r="A187" s="37"/>
      <c r="B187" s="99">
        <v>151</v>
      </c>
      <c r="C187" s="100">
        <v>142916</v>
      </c>
      <c r="D187" s="181" t="s">
        <v>162</v>
      </c>
      <c r="E187" s="182"/>
      <c r="F187" s="182"/>
      <c r="G187" s="183"/>
      <c r="H187" s="33">
        <v>1954</v>
      </c>
      <c r="I187" s="21">
        <v>37.32</v>
      </c>
      <c r="J187" s="104">
        <v>0.1</v>
      </c>
      <c r="K187" s="102">
        <f t="shared" si="15"/>
        <v>0</v>
      </c>
      <c r="L187" s="103">
        <f t="shared" si="16"/>
        <v>0</v>
      </c>
      <c r="M187" s="95">
        <f t="shared" si="17"/>
        <v>33.590000000000003</v>
      </c>
    </row>
    <row r="188" spans="1:13" s="2" customFormat="1" ht="21" customHeight="1">
      <c r="A188" s="37"/>
      <c r="B188" s="99">
        <v>152</v>
      </c>
      <c r="C188" s="100">
        <v>142917</v>
      </c>
      <c r="D188" s="181" t="s">
        <v>163</v>
      </c>
      <c r="E188" s="182"/>
      <c r="F188" s="182"/>
      <c r="G188" s="183"/>
      <c r="H188" s="33">
        <v>1926</v>
      </c>
      <c r="I188" s="21">
        <v>105.14</v>
      </c>
      <c r="J188" s="104">
        <v>0.1</v>
      </c>
      <c r="K188" s="102">
        <f t="shared" si="15"/>
        <v>0</v>
      </c>
      <c r="L188" s="103">
        <f t="shared" si="16"/>
        <v>0</v>
      </c>
      <c r="M188" s="95">
        <f t="shared" si="17"/>
        <v>94.63</v>
      </c>
    </row>
    <row r="189" spans="1:13" s="7" customFormat="1" ht="21" customHeight="1">
      <c r="A189" s="37"/>
      <c r="B189" s="99">
        <v>153</v>
      </c>
      <c r="C189" s="100">
        <v>23068</v>
      </c>
      <c r="D189" s="181" t="s">
        <v>164</v>
      </c>
      <c r="E189" s="182"/>
      <c r="F189" s="182"/>
      <c r="G189" s="183"/>
      <c r="H189" s="33">
        <v>1939</v>
      </c>
      <c r="I189" s="21">
        <v>116.63</v>
      </c>
      <c r="J189" s="104">
        <v>0.1</v>
      </c>
      <c r="K189" s="102">
        <f t="shared" si="15"/>
        <v>0</v>
      </c>
      <c r="L189" s="103">
        <f t="shared" si="16"/>
        <v>0</v>
      </c>
      <c r="M189" s="95">
        <f t="shared" si="17"/>
        <v>104.97</v>
      </c>
    </row>
    <row r="190" spans="1:13" s="7" customFormat="1" ht="21" customHeight="1" thickBot="1">
      <c r="A190" s="37"/>
      <c r="B190" s="99">
        <v>154</v>
      </c>
      <c r="C190" s="100">
        <v>144387</v>
      </c>
      <c r="D190" s="181" t="s">
        <v>165</v>
      </c>
      <c r="E190" s="182"/>
      <c r="F190" s="182"/>
      <c r="G190" s="183"/>
      <c r="H190" s="33">
        <v>1865</v>
      </c>
      <c r="I190" s="21">
        <v>116.63</v>
      </c>
      <c r="J190" s="104">
        <v>0.1</v>
      </c>
      <c r="K190" s="102">
        <f t="shared" si="15"/>
        <v>0</v>
      </c>
      <c r="L190" s="103">
        <f t="shared" si="16"/>
        <v>0</v>
      </c>
      <c r="M190" s="95">
        <f t="shared" si="17"/>
        <v>104.97</v>
      </c>
    </row>
    <row r="191" spans="1:13" ht="21" customHeight="1" thickBot="1">
      <c r="A191" s="23" t="s">
        <v>11</v>
      </c>
      <c r="B191" s="55" t="s">
        <v>4</v>
      </c>
      <c r="C191" s="56">
        <v>18</v>
      </c>
      <c r="D191" s="170" t="s">
        <v>230</v>
      </c>
      <c r="E191" s="167"/>
      <c r="F191" s="167"/>
      <c r="G191" s="167"/>
      <c r="H191" s="57" t="s">
        <v>25</v>
      </c>
      <c r="I191" s="54" t="s">
        <v>12</v>
      </c>
      <c r="J191" s="58" t="s">
        <v>13</v>
      </c>
      <c r="K191" s="58" t="s">
        <v>14</v>
      </c>
      <c r="L191" s="58" t="s">
        <v>15</v>
      </c>
      <c r="M191" s="59" t="s">
        <v>16</v>
      </c>
    </row>
    <row r="192" spans="1:13" s="2" customFormat="1" ht="21" customHeight="1">
      <c r="A192" s="37"/>
      <c r="B192" s="72">
        <v>155</v>
      </c>
      <c r="C192" s="100">
        <v>144053</v>
      </c>
      <c r="D192" s="181" t="s">
        <v>166</v>
      </c>
      <c r="E192" s="182"/>
      <c r="F192" s="182"/>
      <c r="G192" s="183"/>
      <c r="H192" s="33">
        <v>2019</v>
      </c>
      <c r="I192" s="21">
        <v>8.39</v>
      </c>
      <c r="J192" s="104">
        <v>0.1</v>
      </c>
      <c r="K192" s="102">
        <f t="shared" si="15"/>
        <v>0</v>
      </c>
      <c r="L192" s="103">
        <f t="shared" si="16"/>
        <v>0</v>
      </c>
      <c r="M192" s="95">
        <f t="shared" si="17"/>
        <v>7.55</v>
      </c>
    </row>
    <row r="193" spans="1:13" s="2" customFormat="1" ht="21" customHeight="1">
      <c r="A193" s="37"/>
      <c r="B193" s="72">
        <v>156</v>
      </c>
      <c r="C193" s="100">
        <v>143906</v>
      </c>
      <c r="D193" s="181" t="s">
        <v>167</v>
      </c>
      <c r="E193" s="182"/>
      <c r="F193" s="182"/>
      <c r="G193" s="183"/>
      <c r="H193" s="33">
        <v>2019</v>
      </c>
      <c r="I193" s="21">
        <v>11.92</v>
      </c>
      <c r="J193" s="104">
        <v>0.1</v>
      </c>
      <c r="K193" s="102">
        <f t="shared" si="15"/>
        <v>0</v>
      </c>
      <c r="L193" s="103">
        <f t="shared" si="16"/>
        <v>0</v>
      </c>
      <c r="M193" s="95">
        <f t="shared" si="17"/>
        <v>10.73</v>
      </c>
    </row>
    <row r="194" spans="1:13" s="2" customFormat="1" ht="21" customHeight="1">
      <c r="A194" s="37"/>
      <c r="B194" s="72">
        <v>157</v>
      </c>
      <c r="C194" s="100">
        <v>144052</v>
      </c>
      <c r="D194" s="181" t="s">
        <v>168</v>
      </c>
      <c r="E194" s="182"/>
      <c r="F194" s="182"/>
      <c r="G194" s="183"/>
      <c r="H194" s="33">
        <v>2019</v>
      </c>
      <c r="I194" s="21">
        <v>13.36</v>
      </c>
      <c r="J194" s="104">
        <v>0.1</v>
      </c>
      <c r="K194" s="102">
        <f t="shared" si="15"/>
        <v>0</v>
      </c>
      <c r="L194" s="103">
        <f t="shared" si="16"/>
        <v>0</v>
      </c>
      <c r="M194" s="95">
        <f t="shared" si="17"/>
        <v>12.02</v>
      </c>
    </row>
    <row r="195" spans="1:13" s="7" customFormat="1" ht="21" customHeight="1">
      <c r="A195" s="37"/>
      <c r="B195" s="77">
        <v>158</v>
      </c>
      <c r="C195" s="100">
        <v>143907</v>
      </c>
      <c r="D195" s="181" t="s">
        <v>169</v>
      </c>
      <c r="E195" s="182"/>
      <c r="F195" s="182"/>
      <c r="G195" s="183"/>
      <c r="H195" s="33">
        <v>2018</v>
      </c>
      <c r="I195" s="21">
        <v>11.92</v>
      </c>
      <c r="J195" s="104">
        <v>0.1</v>
      </c>
      <c r="K195" s="102">
        <f t="shared" si="15"/>
        <v>0</v>
      </c>
      <c r="L195" s="103">
        <f t="shared" si="16"/>
        <v>0</v>
      </c>
      <c r="M195" s="95">
        <f t="shared" si="17"/>
        <v>10.73</v>
      </c>
    </row>
    <row r="196" spans="1:13" s="2" customFormat="1" ht="21" customHeight="1">
      <c r="A196" s="37"/>
      <c r="B196" s="77">
        <v>159</v>
      </c>
      <c r="C196" s="100">
        <v>143181</v>
      </c>
      <c r="D196" s="181" t="s">
        <v>170</v>
      </c>
      <c r="E196" s="182"/>
      <c r="F196" s="182"/>
      <c r="G196" s="183"/>
      <c r="H196" s="33">
        <v>2015</v>
      </c>
      <c r="I196" s="21">
        <v>29.75</v>
      </c>
      <c r="J196" s="104">
        <v>0.1</v>
      </c>
      <c r="K196" s="102">
        <f t="shared" si="15"/>
        <v>0</v>
      </c>
      <c r="L196" s="103">
        <f t="shared" si="16"/>
        <v>0</v>
      </c>
      <c r="M196" s="95">
        <f t="shared" si="17"/>
        <v>26.78</v>
      </c>
    </row>
    <row r="197" spans="1:13" s="2" customFormat="1" ht="21" customHeight="1" thickBot="1">
      <c r="A197" s="37"/>
      <c r="B197" s="96">
        <v>160</v>
      </c>
      <c r="C197" s="100">
        <v>142744</v>
      </c>
      <c r="D197" s="181" t="s">
        <v>171</v>
      </c>
      <c r="E197" s="182"/>
      <c r="F197" s="182"/>
      <c r="G197" s="183"/>
      <c r="H197" s="33">
        <v>2014</v>
      </c>
      <c r="I197" s="21">
        <v>22.89</v>
      </c>
      <c r="J197" s="104">
        <v>0.1</v>
      </c>
      <c r="K197" s="102">
        <f t="shared" si="15"/>
        <v>0</v>
      </c>
      <c r="L197" s="103">
        <f t="shared" si="16"/>
        <v>0</v>
      </c>
      <c r="M197" s="95">
        <f t="shared" si="17"/>
        <v>20.6</v>
      </c>
    </row>
    <row r="198" spans="1:13" ht="21" customHeight="1" thickBot="1">
      <c r="A198" s="23" t="s">
        <v>11</v>
      </c>
      <c r="B198" s="55" t="s">
        <v>4</v>
      </c>
      <c r="C198" s="56">
        <v>19</v>
      </c>
      <c r="D198" s="170" t="s">
        <v>6</v>
      </c>
      <c r="E198" s="167"/>
      <c r="F198" s="167"/>
      <c r="G198" s="167"/>
      <c r="H198" s="57" t="s">
        <v>25</v>
      </c>
      <c r="I198" s="54" t="s">
        <v>12</v>
      </c>
      <c r="J198" s="58" t="s">
        <v>13</v>
      </c>
      <c r="K198" s="58" t="s">
        <v>14</v>
      </c>
      <c r="L198" s="58" t="s">
        <v>15</v>
      </c>
      <c r="M198" s="59" t="s">
        <v>16</v>
      </c>
    </row>
    <row r="199" spans="1:13" s="2" customFormat="1" ht="21" customHeight="1">
      <c r="A199" s="37"/>
      <c r="B199" s="72">
        <v>161</v>
      </c>
      <c r="C199" s="100">
        <v>143373</v>
      </c>
      <c r="D199" s="181" t="s">
        <v>172</v>
      </c>
      <c r="E199" s="182"/>
      <c r="F199" s="182"/>
      <c r="G199" s="183"/>
      <c r="H199" s="33">
        <v>2019</v>
      </c>
      <c r="I199" s="21">
        <v>9.4499999999999993</v>
      </c>
      <c r="J199" s="104">
        <v>0.1</v>
      </c>
      <c r="K199" s="102">
        <f t="shared" si="15"/>
        <v>0</v>
      </c>
      <c r="L199" s="103">
        <f t="shared" si="16"/>
        <v>0</v>
      </c>
      <c r="M199" s="95">
        <f t="shared" si="17"/>
        <v>8.51</v>
      </c>
    </row>
    <row r="200" spans="1:13" ht="21" customHeight="1">
      <c r="A200" s="37"/>
      <c r="B200" s="72">
        <v>162</v>
      </c>
      <c r="C200" s="100">
        <v>144096</v>
      </c>
      <c r="D200" s="180" t="s">
        <v>173</v>
      </c>
      <c r="E200" s="180"/>
      <c r="F200" s="180"/>
      <c r="G200" s="180"/>
      <c r="H200" s="32">
        <v>2019</v>
      </c>
      <c r="I200" s="21">
        <v>17.07</v>
      </c>
      <c r="J200" s="101">
        <v>0.1</v>
      </c>
      <c r="K200" s="102">
        <f t="shared" si="15"/>
        <v>0</v>
      </c>
      <c r="L200" s="103">
        <f t="shared" si="16"/>
        <v>0</v>
      </c>
      <c r="M200" s="95">
        <f t="shared" si="17"/>
        <v>15.36</v>
      </c>
    </row>
    <row r="201" spans="1:13" ht="21" customHeight="1">
      <c r="A201" s="38"/>
      <c r="B201" s="105">
        <v>163</v>
      </c>
      <c r="C201" s="67">
        <v>144097</v>
      </c>
      <c r="D201" s="155" t="s">
        <v>174</v>
      </c>
      <c r="E201" s="155"/>
      <c r="F201" s="155"/>
      <c r="G201" s="155"/>
      <c r="H201" s="28">
        <v>2019</v>
      </c>
      <c r="I201" s="14">
        <v>10.31</v>
      </c>
      <c r="J201" s="73">
        <v>0.1</v>
      </c>
      <c r="K201" s="69">
        <f t="shared" ref="K201:K236" si="18">I201*A201</f>
        <v>0</v>
      </c>
      <c r="L201" s="70">
        <f t="shared" ref="L201:L236" si="19">A201*M201</f>
        <v>0</v>
      </c>
      <c r="M201" s="71">
        <f t="shared" si="17"/>
        <v>9.2799999999999994</v>
      </c>
    </row>
    <row r="202" spans="1:13" ht="21" customHeight="1">
      <c r="A202" s="38"/>
      <c r="B202" s="105">
        <v>164</v>
      </c>
      <c r="C202" s="67">
        <v>144098</v>
      </c>
      <c r="D202" s="140" t="s">
        <v>175</v>
      </c>
      <c r="E202" s="141"/>
      <c r="F202" s="141"/>
      <c r="G202" s="142"/>
      <c r="H202" s="27">
        <v>2019</v>
      </c>
      <c r="I202" s="14">
        <v>12.52</v>
      </c>
      <c r="J202" s="68">
        <v>0.1</v>
      </c>
      <c r="K202" s="69">
        <f t="shared" si="18"/>
        <v>0</v>
      </c>
      <c r="L202" s="70">
        <f t="shared" si="19"/>
        <v>0</v>
      </c>
      <c r="M202" s="71">
        <f t="shared" si="17"/>
        <v>11.27</v>
      </c>
    </row>
    <row r="203" spans="1:13" ht="21" customHeight="1">
      <c r="A203" s="38"/>
      <c r="B203" s="105">
        <v>165</v>
      </c>
      <c r="C203" s="67">
        <v>144365</v>
      </c>
      <c r="D203" s="140" t="s">
        <v>173</v>
      </c>
      <c r="E203" s="141"/>
      <c r="F203" s="141"/>
      <c r="G203" s="142"/>
      <c r="H203" s="27">
        <v>2019</v>
      </c>
      <c r="I203" s="14">
        <v>16.43</v>
      </c>
      <c r="J203" s="68">
        <v>0.1</v>
      </c>
      <c r="K203" s="69">
        <f t="shared" si="18"/>
        <v>0</v>
      </c>
      <c r="L203" s="70">
        <f t="shared" si="19"/>
        <v>0</v>
      </c>
      <c r="M203" s="71">
        <f t="shared" si="17"/>
        <v>14.79</v>
      </c>
    </row>
    <row r="204" spans="1:13" ht="21" customHeight="1">
      <c r="A204" s="38"/>
      <c r="B204" s="105">
        <v>166</v>
      </c>
      <c r="C204" s="67">
        <v>142887</v>
      </c>
      <c r="D204" s="140" t="s">
        <v>176</v>
      </c>
      <c r="E204" s="141"/>
      <c r="F204" s="141"/>
      <c r="G204" s="142"/>
      <c r="H204" s="27">
        <v>2017</v>
      </c>
      <c r="I204" s="14">
        <v>31.33</v>
      </c>
      <c r="J204" s="68">
        <v>0.1</v>
      </c>
      <c r="K204" s="69">
        <f t="shared" si="18"/>
        <v>0</v>
      </c>
      <c r="L204" s="70">
        <f t="shared" si="19"/>
        <v>0</v>
      </c>
      <c r="M204" s="71">
        <f t="shared" si="17"/>
        <v>28.2</v>
      </c>
    </row>
    <row r="205" spans="1:13" ht="21" customHeight="1">
      <c r="A205" s="38"/>
      <c r="B205" s="106">
        <v>167</v>
      </c>
      <c r="C205" s="67">
        <v>138394</v>
      </c>
      <c r="D205" s="140" t="s">
        <v>177</v>
      </c>
      <c r="E205" s="141"/>
      <c r="F205" s="141"/>
      <c r="G205" s="142"/>
      <c r="H205" s="27" t="s">
        <v>27</v>
      </c>
      <c r="I205" s="14">
        <v>11.3</v>
      </c>
      <c r="J205" s="68">
        <v>0.1</v>
      </c>
      <c r="K205" s="69">
        <f t="shared" si="18"/>
        <v>0</v>
      </c>
      <c r="L205" s="70">
        <f t="shared" si="19"/>
        <v>0</v>
      </c>
      <c r="M205" s="71">
        <f t="shared" si="17"/>
        <v>10.17</v>
      </c>
    </row>
    <row r="206" spans="1:13" ht="21" customHeight="1">
      <c r="A206" s="38"/>
      <c r="B206" s="106">
        <v>168</v>
      </c>
      <c r="C206" s="67">
        <v>138392</v>
      </c>
      <c r="D206" s="140" t="s">
        <v>178</v>
      </c>
      <c r="E206" s="141"/>
      <c r="F206" s="141"/>
      <c r="G206" s="142"/>
      <c r="H206" s="27" t="s">
        <v>27</v>
      </c>
      <c r="I206" s="14">
        <v>26.15</v>
      </c>
      <c r="J206" s="68">
        <v>0.1</v>
      </c>
      <c r="K206" s="69">
        <f t="shared" si="18"/>
        <v>0</v>
      </c>
      <c r="L206" s="70">
        <f t="shared" si="19"/>
        <v>0</v>
      </c>
      <c r="M206" s="71">
        <f t="shared" si="17"/>
        <v>23.54</v>
      </c>
    </row>
    <row r="207" spans="1:13" ht="21" customHeight="1">
      <c r="A207" s="38"/>
      <c r="B207" s="106">
        <v>169</v>
      </c>
      <c r="C207" s="67">
        <v>138855</v>
      </c>
      <c r="D207" s="140" t="s">
        <v>179</v>
      </c>
      <c r="E207" s="141"/>
      <c r="F207" s="141"/>
      <c r="G207" s="142"/>
      <c r="H207" s="27" t="s">
        <v>27</v>
      </c>
      <c r="I207" s="14">
        <v>41.36</v>
      </c>
      <c r="J207" s="68">
        <v>0.1</v>
      </c>
      <c r="K207" s="69">
        <f t="shared" si="18"/>
        <v>0</v>
      </c>
      <c r="L207" s="70">
        <f t="shared" si="19"/>
        <v>0</v>
      </c>
      <c r="M207" s="71">
        <f t="shared" si="17"/>
        <v>37.22</v>
      </c>
    </row>
    <row r="208" spans="1:13" ht="21" customHeight="1">
      <c r="A208" s="38"/>
      <c r="B208" s="106">
        <v>170</v>
      </c>
      <c r="C208" s="67">
        <v>138856</v>
      </c>
      <c r="D208" s="140" t="s">
        <v>180</v>
      </c>
      <c r="E208" s="141"/>
      <c r="F208" s="141"/>
      <c r="G208" s="142"/>
      <c r="H208" s="27" t="s">
        <v>27</v>
      </c>
      <c r="I208" s="14">
        <v>177.22</v>
      </c>
      <c r="J208" s="68">
        <v>0.1</v>
      </c>
      <c r="K208" s="69">
        <f t="shared" si="18"/>
        <v>0</v>
      </c>
      <c r="L208" s="70">
        <f t="shared" si="19"/>
        <v>0</v>
      </c>
      <c r="M208" s="71">
        <f t="shared" si="17"/>
        <v>159.5</v>
      </c>
    </row>
    <row r="209" spans="1:13" ht="21" customHeight="1">
      <c r="A209" s="38"/>
      <c r="B209" s="106">
        <v>171</v>
      </c>
      <c r="C209" s="67">
        <v>138395</v>
      </c>
      <c r="D209" s="140" t="s">
        <v>181</v>
      </c>
      <c r="E209" s="141"/>
      <c r="F209" s="141"/>
      <c r="G209" s="142"/>
      <c r="H209" s="27" t="s">
        <v>27</v>
      </c>
      <c r="I209" s="14">
        <v>11.18</v>
      </c>
      <c r="J209" s="68">
        <v>0.1</v>
      </c>
      <c r="K209" s="69">
        <f t="shared" si="18"/>
        <v>0</v>
      </c>
      <c r="L209" s="70">
        <f t="shared" si="19"/>
        <v>0</v>
      </c>
      <c r="M209" s="71">
        <f t="shared" si="17"/>
        <v>10.06</v>
      </c>
    </row>
    <row r="210" spans="1:13" ht="21" customHeight="1">
      <c r="A210" s="38"/>
      <c r="B210" s="106">
        <v>172</v>
      </c>
      <c r="C210" s="67">
        <v>138396</v>
      </c>
      <c r="D210" s="140" t="s">
        <v>182</v>
      </c>
      <c r="E210" s="141"/>
      <c r="F210" s="141"/>
      <c r="G210" s="142"/>
      <c r="H210" s="27" t="s">
        <v>27</v>
      </c>
      <c r="I210" s="14">
        <v>11.18</v>
      </c>
      <c r="J210" s="68">
        <v>0.1</v>
      </c>
      <c r="K210" s="69">
        <f t="shared" si="18"/>
        <v>0</v>
      </c>
      <c r="L210" s="70">
        <f t="shared" si="19"/>
        <v>0</v>
      </c>
      <c r="M210" s="71">
        <f t="shared" si="17"/>
        <v>10.06</v>
      </c>
    </row>
    <row r="211" spans="1:13" ht="21" customHeight="1">
      <c r="A211" s="38"/>
      <c r="B211" s="106">
        <v>173</v>
      </c>
      <c r="C211" s="67">
        <v>140109</v>
      </c>
      <c r="D211" s="140" t="s">
        <v>183</v>
      </c>
      <c r="E211" s="141"/>
      <c r="F211" s="141"/>
      <c r="G211" s="142"/>
      <c r="H211" s="27" t="s">
        <v>27</v>
      </c>
      <c r="I211" s="14">
        <v>27.95</v>
      </c>
      <c r="J211" s="68">
        <v>0.1</v>
      </c>
      <c r="K211" s="69">
        <f t="shared" si="18"/>
        <v>0</v>
      </c>
      <c r="L211" s="70">
        <f t="shared" si="19"/>
        <v>0</v>
      </c>
      <c r="M211" s="71">
        <f t="shared" si="17"/>
        <v>25.16</v>
      </c>
    </row>
    <row r="212" spans="1:13" ht="21" customHeight="1">
      <c r="A212" s="38"/>
      <c r="B212" s="106">
        <v>174</v>
      </c>
      <c r="C212" s="67">
        <v>138854</v>
      </c>
      <c r="D212" s="140" t="s">
        <v>184</v>
      </c>
      <c r="E212" s="141"/>
      <c r="F212" s="141"/>
      <c r="G212" s="142"/>
      <c r="H212" s="27" t="s">
        <v>27</v>
      </c>
      <c r="I212" s="14">
        <v>46.54</v>
      </c>
      <c r="J212" s="68">
        <v>0.1</v>
      </c>
      <c r="K212" s="69">
        <f t="shared" si="18"/>
        <v>0</v>
      </c>
      <c r="L212" s="70">
        <f t="shared" si="19"/>
        <v>0</v>
      </c>
      <c r="M212" s="71">
        <f t="shared" si="17"/>
        <v>41.89</v>
      </c>
    </row>
    <row r="213" spans="1:13" ht="21" customHeight="1">
      <c r="A213" s="38"/>
      <c r="B213" s="106">
        <v>175</v>
      </c>
      <c r="C213" s="67">
        <v>142562</v>
      </c>
      <c r="D213" s="140" t="s">
        <v>185</v>
      </c>
      <c r="E213" s="141"/>
      <c r="F213" s="141"/>
      <c r="G213" s="142"/>
      <c r="H213" s="27" t="s">
        <v>27</v>
      </c>
      <c r="I213" s="14">
        <v>79.209999999999994</v>
      </c>
      <c r="J213" s="68">
        <v>0.1</v>
      </c>
      <c r="K213" s="69">
        <f t="shared" si="18"/>
        <v>0</v>
      </c>
      <c r="L213" s="70">
        <f t="shared" si="19"/>
        <v>0</v>
      </c>
      <c r="M213" s="71">
        <f t="shared" si="17"/>
        <v>71.290000000000006</v>
      </c>
    </row>
    <row r="214" spans="1:13" ht="21" customHeight="1">
      <c r="A214" s="38"/>
      <c r="B214" s="106">
        <v>176</v>
      </c>
      <c r="C214" s="67">
        <v>140898</v>
      </c>
      <c r="D214" s="140" t="s">
        <v>186</v>
      </c>
      <c r="E214" s="141"/>
      <c r="F214" s="141"/>
      <c r="G214" s="142"/>
      <c r="H214" s="27" t="s">
        <v>27</v>
      </c>
      <c r="I214" s="14">
        <v>114.2</v>
      </c>
      <c r="J214" s="68">
        <v>0.1</v>
      </c>
      <c r="K214" s="69">
        <f t="shared" si="18"/>
        <v>0</v>
      </c>
      <c r="L214" s="70">
        <f t="shared" si="19"/>
        <v>0</v>
      </c>
      <c r="M214" s="71">
        <f t="shared" si="17"/>
        <v>102.78</v>
      </c>
    </row>
    <row r="215" spans="1:13" ht="21" customHeight="1">
      <c r="A215" s="38"/>
      <c r="B215" s="106">
        <v>177</v>
      </c>
      <c r="C215" s="67">
        <v>144099</v>
      </c>
      <c r="D215" s="140" t="s">
        <v>187</v>
      </c>
      <c r="E215" s="141"/>
      <c r="F215" s="141"/>
      <c r="G215" s="142"/>
      <c r="H215" s="27">
        <v>2003</v>
      </c>
      <c r="I215" s="14">
        <v>34.380000000000003</v>
      </c>
      <c r="J215" s="68">
        <v>0.1</v>
      </c>
      <c r="K215" s="69">
        <f t="shared" si="18"/>
        <v>0</v>
      </c>
      <c r="L215" s="70">
        <f t="shared" si="19"/>
        <v>0</v>
      </c>
      <c r="M215" s="71">
        <f t="shared" si="17"/>
        <v>30.94</v>
      </c>
    </row>
    <row r="216" spans="1:13" ht="21" customHeight="1">
      <c r="A216" s="38"/>
      <c r="B216" s="106">
        <v>178</v>
      </c>
      <c r="C216" s="67">
        <v>140896</v>
      </c>
      <c r="D216" s="140" t="s">
        <v>188</v>
      </c>
      <c r="E216" s="141"/>
      <c r="F216" s="141"/>
      <c r="G216" s="142"/>
      <c r="H216" s="27">
        <v>2012</v>
      </c>
      <c r="I216" s="14">
        <v>25.29</v>
      </c>
      <c r="J216" s="68">
        <v>0.1</v>
      </c>
      <c r="K216" s="69">
        <f t="shared" si="18"/>
        <v>0</v>
      </c>
      <c r="L216" s="70">
        <f t="shared" si="19"/>
        <v>0</v>
      </c>
      <c r="M216" s="71">
        <f t="shared" si="17"/>
        <v>22.76</v>
      </c>
    </row>
    <row r="217" spans="1:13" ht="21" customHeight="1">
      <c r="A217" s="38"/>
      <c r="B217" s="106">
        <v>179</v>
      </c>
      <c r="C217" s="67">
        <v>142233</v>
      </c>
      <c r="D217" s="140" t="s">
        <v>189</v>
      </c>
      <c r="E217" s="141"/>
      <c r="F217" s="141"/>
      <c r="G217" s="142"/>
      <c r="H217" s="27">
        <v>2016</v>
      </c>
      <c r="I217" s="14">
        <v>41.87</v>
      </c>
      <c r="J217" s="68">
        <v>0.1</v>
      </c>
      <c r="K217" s="69">
        <f t="shared" si="18"/>
        <v>0</v>
      </c>
      <c r="L217" s="70">
        <f t="shared" si="19"/>
        <v>0</v>
      </c>
      <c r="M217" s="71">
        <f t="shared" si="17"/>
        <v>37.68</v>
      </c>
    </row>
    <row r="218" spans="1:13" ht="23.25" customHeight="1" thickBot="1">
      <c r="A218" s="38"/>
      <c r="B218" s="106">
        <v>180</v>
      </c>
      <c r="C218" s="67">
        <v>142352</v>
      </c>
      <c r="D218" s="140" t="s">
        <v>190</v>
      </c>
      <c r="E218" s="141"/>
      <c r="F218" s="141"/>
      <c r="G218" s="142"/>
      <c r="H218" s="27">
        <v>2016</v>
      </c>
      <c r="I218" s="14">
        <v>59.02</v>
      </c>
      <c r="J218" s="68">
        <v>0.1</v>
      </c>
      <c r="K218" s="69">
        <f t="shared" si="18"/>
        <v>0</v>
      </c>
      <c r="L218" s="70">
        <f t="shared" si="19"/>
        <v>0</v>
      </c>
      <c r="M218" s="71">
        <f t="shared" si="17"/>
        <v>53.12</v>
      </c>
    </row>
    <row r="219" spans="1:13" ht="27" customHeight="1" thickBot="1">
      <c r="A219" s="23" t="s">
        <v>11</v>
      </c>
      <c r="B219" s="55" t="s">
        <v>4</v>
      </c>
      <c r="C219" s="56">
        <v>20</v>
      </c>
      <c r="D219" s="170" t="s">
        <v>231</v>
      </c>
      <c r="E219" s="167"/>
      <c r="F219" s="167"/>
      <c r="G219" s="167"/>
      <c r="H219" s="177"/>
      <c r="I219" s="54" t="s">
        <v>12</v>
      </c>
      <c r="J219" s="58" t="s">
        <v>13</v>
      </c>
      <c r="K219" s="58" t="s">
        <v>14</v>
      </c>
      <c r="L219" s="58" t="s">
        <v>15</v>
      </c>
      <c r="M219" s="59" t="s">
        <v>16</v>
      </c>
    </row>
    <row r="220" spans="1:13" s="2" customFormat="1" ht="23.25" customHeight="1">
      <c r="A220" s="34"/>
      <c r="B220" s="80"/>
      <c r="C220" s="81"/>
      <c r="D220" s="107" t="s">
        <v>192</v>
      </c>
      <c r="E220" s="108"/>
      <c r="F220" s="108"/>
      <c r="G220" s="108"/>
      <c r="H220" s="109"/>
      <c r="I220" s="79"/>
      <c r="J220" s="79"/>
      <c r="K220" s="83"/>
      <c r="L220" s="83"/>
      <c r="M220" s="84"/>
    </row>
    <row r="221" spans="1:13" ht="23.25" customHeight="1">
      <c r="A221" s="38"/>
      <c r="B221" s="110">
        <v>181</v>
      </c>
      <c r="C221" s="67">
        <v>143810</v>
      </c>
      <c r="D221" s="39" t="s">
        <v>191</v>
      </c>
      <c r="E221" s="40"/>
      <c r="F221" s="40"/>
      <c r="G221" s="40"/>
      <c r="H221" s="41"/>
      <c r="I221" s="14">
        <v>31.12</v>
      </c>
      <c r="J221" s="68">
        <v>0.1</v>
      </c>
      <c r="K221" s="69">
        <f t="shared" si="18"/>
        <v>0</v>
      </c>
      <c r="L221" s="70">
        <f t="shared" si="19"/>
        <v>0</v>
      </c>
      <c r="M221" s="71">
        <f t="shared" si="17"/>
        <v>28.01</v>
      </c>
    </row>
    <row r="222" spans="1:13" ht="23.25" customHeight="1">
      <c r="A222" s="38"/>
      <c r="B222" s="110">
        <v>182</v>
      </c>
      <c r="C222" s="67">
        <v>143812</v>
      </c>
      <c r="D222" s="39" t="s">
        <v>193</v>
      </c>
      <c r="E222" s="40"/>
      <c r="F222" s="40"/>
      <c r="G222" s="40"/>
      <c r="H222" s="41"/>
      <c r="I222" s="14">
        <v>57.61</v>
      </c>
      <c r="J222" s="68">
        <v>0.1</v>
      </c>
      <c r="K222" s="69">
        <f t="shared" si="18"/>
        <v>0</v>
      </c>
      <c r="L222" s="70">
        <f t="shared" si="19"/>
        <v>0</v>
      </c>
      <c r="M222" s="71">
        <f t="shared" si="17"/>
        <v>51.85</v>
      </c>
    </row>
    <row r="223" spans="1:13" ht="23.25" customHeight="1">
      <c r="A223" s="38"/>
      <c r="B223" s="110">
        <v>183</v>
      </c>
      <c r="C223" s="67">
        <v>143811</v>
      </c>
      <c r="D223" s="39" t="s">
        <v>194</v>
      </c>
      <c r="E223" s="40"/>
      <c r="F223" s="40"/>
      <c r="G223" s="40"/>
      <c r="H223" s="41"/>
      <c r="I223" s="14">
        <v>71.33</v>
      </c>
      <c r="J223" s="68">
        <v>0.1</v>
      </c>
      <c r="K223" s="69">
        <f t="shared" si="18"/>
        <v>0</v>
      </c>
      <c r="L223" s="70">
        <f t="shared" si="19"/>
        <v>0</v>
      </c>
      <c r="M223" s="71">
        <f t="shared" si="17"/>
        <v>64.2</v>
      </c>
    </row>
    <row r="224" spans="1:13" ht="23.25" customHeight="1">
      <c r="A224" s="38"/>
      <c r="B224" s="110">
        <v>184</v>
      </c>
      <c r="C224" s="67">
        <v>144152</v>
      </c>
      <c r="D224" s="39" t="s">
        <v>195</v>
      </c>
      <c r="E224" s="40"/>
      <c r="F224" s="40"/>
      <c r="G224" s="40"/>
      <c r="H224" s="41"/>
      <c r="I224" s="14">
        <v>83.18</v>
      </c>
      <c r="J224" s="68">
        <v>0.1</v>
      </c>
      <c r="K224" s="69">
        <f t="shared" si="18"/>
        <v>0</v>
      </c>
      <c r="L224" s="70">
        <f t="shared" si="19"/>
        <v>0</v>
      </c>
      <c r="M224" s="71">
        <f t="shared" si="17"/>
        <v>74.86</v>
      </c>
    </row>
    <row r="225" spans="1:13" ht="23.25" customHeight="1">
      <c r="A225" s="38"/>
      <c r="B225" s="110">
        <v>185</v>
      </c>
      <c r="C225" s="67">
        <v>143813</v>
      </c>
      <c r="D225" s="39" t="s">
        <v>196</v>
      </c>
      <c r="E225" s="40"/>
      <c r="F225" s="40"/>
      <c r="G225" s="40"/>
      <c r="H225" s="41"/>
      <c r="I225" s="14">
        <v>83.18</v>
      </c>
      <c r="J225" s="68">
        <v>0.1</v>
      </c>
      <c r="K225" s="69">
        <f t="shared" si="18"/>
        <v>0</v>
      </c>
      <c r="L225" s="70">
        <f t="shared" si="19"/>
        <v>0</v>
      </c>
      <c r="M225" s="71">
        <f t="shared" si="17"/>
        <v>74.86</v>
      </c>
    </row>
    <row r="226" spans="1:13" ht="23.25" customHeight="1">
      <c r="A226" s="38"/>
      <c r="B226" s="110">
        <v>186</v>
      </c>
      <c r="C226" s="67">
        <v>143814</v>
      </c>
      <c r="D226" s="39" t="s">
        <v>197</v>
      </c>
      <c r="E226" s="40"/>
      <c r="F226" s="40"/>
      <c r="G226" s="40"/>
      <c r="H226" s="41"/>
      <c r="I226" s="14">
        <v>94.16</v>
      </c>
      <c r="J226" s="68">
        <v>0.1</v>
      </c>
      <c r="K226" s="69">
        <f t="shared" si="18"/>
        <v>0</v>
      </c>
      <c r="L226" s="70">
        <f t="shared" si="19"/>
        <v>0</v>
      </c>
      <c r="M226" s="71">
        <f t="shared" si="17"/>
        <v>84.74</v>
      </c>
    </row>
    <row r="227" spans="1:13" s="2" customFormat="1" ht="23.25" customHeight="1">
      <c r="A227" s="34"/>
      <c r="B227" s="80"/>
      <c r="C227" s="81"/>
      <c r="D227" s="111" t="s">
        <v>199</v>
      </c>
      <c r="E227" s="112"/>
      <c r="F227" s="112"/>
      <c r="G227" s="112"/>
      <c r="H227" s="113"/>
      <c r="I227" s="79"/>
      <c r="J227" s="79"/>
      <c r="K227" s="83"/>
      <c r="L227" s="88"/>
      <c r="M227" s="88"/>
    </row>
    <row r="228" spans="1:13" ht="23.25" customHeight="1">
      <c r="A228" s="38"/>
      <c r="B228" s="110">
        <v>187</v>
      </c>
      <c r="C228" s="67">
        <v>143816</v>
      </c>
      <c r="D228" s="131" t="s">
        <v>198</v>
      </c>
      <c r="E228" s="132"/>
      <c r="F228" s="132"/>
      <c r="G228" s="132"/>
      <c r="H228" s="133"/>
      <c r="I228" s="14">
        <v>53.08</v>
      </c>
      <c r="J228" s="68">
        <v>0.1</v>
      </c>
      <c r="K228" s="69">
        <f t="shared" si="18"/>
        <v>0</v>
      </c>
      <c r="L228" s="70">
        <f t="shared" si="19"/>
        <v>0</v>
      </c>
      <c r="M228" s="71">
        <f t="shared" si="17"/>
        <v>47.77</v>
      </c>
    </row>
    <row r="229" spans="1:13" ht="23.25" customHeight="1">
      <c r="A229" s="38"/>
      <c r="B229" s="110">
        <v>188</v>
      </c>
      <c r="C229" s="67">
        <v>143818</v>
      </c>
      <c r="D229" s="131" t="s">
        <v>200</v>
      </c>
      <c r="E229" s="132"/>
      <c r="F229" s="132"/>
      <c r="G229" s="132"/>
      <c r="H229" s="133"/>
      <c r="I229" s="14">
        <v>55.67</v>
      </c>
      <c r="J229" s="68">
        <v>0.1</v>
      </c>
      <c r="K229" s="69">
        <f t="shared" si="18"/>
        <v>0</v>
      </c>
      <c r="L229" s="70">
        <f t="shared" si="19"/>
        <v>0</v>
      </c>
      <c r="M229" s="71">
        <f t="shared" si="17"/>
        <v>50.1</v>
      </c>
    </row>
    <row r="230" spans="1:13" ht="23.25" customHeight="1">
      <c r="A230" s="38"/>
      <c r="B230" s="110">
        <v>189</v>
      </c>
      <c r="C230" s="67">
        <v>143819</v>
      </c>
      <c r="D230" s="131" t="s">
        <v>201</v>
      </c>
      <c r="E230" s="132"/>
      <c r="F230" s="132"/>
      <c r="G230" s="132"/>
      <c r="H230" s="133"/>
      <c r="I230" s="14">
        <v>55.88</v>
      </c>
      <c r="J230" s="68">
        <v>0.1</v>
      </c>
      <c r="K230" s="69">
        <f t="shared" si="18"/>
        <v>0</v>
      </c>
      <c r="L230" s="70">
        <f t="shared" si="19"/>
        <v>0</v>
      </c>
      <c r="M230" s="71">
        <f t="shared" si="17"/>
        <v>50.29</v>
      </c>
    </row>
    <row r="231" spans="1:13" s="2" customFormat="1" ht="23.25" customHeight="1">
      <c r="A231" s="34"/>
      <c r="B231" s="80"/>
      <c r="C231" s="81"/>
      <c r="D231" s="111" t="s">
        <v>203</v>
      </c>
      <c r="E231" s="112"/>
      <c r="F231" s="112"/>
      <c r="G231" s="112"/>
      <c r="H231" s="113"/>
      <c r="I231" s="79"/>
      <c r="J231" s="79"/>
      <c r="K231" s="83"/>
      <c r="L231" s="83"/>
      <c r="M231" s="83"/>
    </row>
    <row r="232" spans="1:13" ht="23.25" customHeight="1">
      <c r="A232" s="38"/>
      <c r="B232" s="110">
        <v>190</v>
      </c>
      <c r="C232" s="67">
        <v>143820</v>
      </c>
      <c r="D232" s="131" t="s">
        <v>202</v>
      </c>
      <c r="E232" s="132"/>
      <c r="F232" s="132"/>
      <c r="G232" s="132"/>
      <c r="H232" s="133"/>
      <c r="I232" s="14">
        <v>24.38</v>
      </c>
      <c r="J232" s="68">
        <v>0.1</v>
      </c>
      <c r="K232" s="69">
        <f t="shared" si="18"/>
        <v>0</v>
      </c>
      <c r="L232" s="70">
        <f t="shared" si="19"/>
        <v>0</v>
      </c>
      <c r="M232" s="71">
        <f t="shared" si="17"/>
        <v>21.94</v>
      </c>
    </row>
    <row r="233" spans="1:13" s="2" customFormat="1" ht="23.25" customHeight="1">
      <c r="A233" s="34"/>
      <c r="B233" s="80"/>
      <c r="C233" s="81"/>
      <c r="D233" s="111" t="s">
        <v>204</v>
      </c>
      <c r="E233" s="112"/>
      <c r="F233" s="112"/>
      <c r="G233" s="112"/>
      <c r="H233" s="113"/>
      <c r="I233" s="79"/>
      <c r="J233" s="79"/>
      <c r="K233" s="83"/>
      <c r="L233" s="83"/>
      <c r="M233" s="83"/>
    </row>
    <row r="234" spans="1:13" ht="23.25" customHeight="1">
      <c r="A234" s="38"/>
      <c r="B234" s="110">
        <v>191</v>
      </c>
      <c r="C234" s="67">
        <v>143821</v>
      </c>
      <c r="D234" s="131" t="s">
        <v>7</v>
      </c>
      <c r="E234" s="132"/>
      <c r="F234" s="132"/>
      <c r="G234" s="132"/>
      <c r="H234" s="133"/>
      <c r="I234" s="14">
        <v>24.22</v>
      </c>
      <c r="J234" s="68">
        <v>0.1</v>
      </c>
      <c r="K234" s="69">
        <f t="shared" si="18"/>
        <v>0</v>
      </c>
      <c r="L234" s="70">
        <f t="shared" si="19"/>
        <v>0</v>
      </c>
      <c r="M234" s="71">
        <f t="shared" si="17"/>
        <v>21.8</v>
      </c>
    </row>
    <row r="235" spans="1:13" ht="23.25" customHeight="1">
      <c r="A235" s="38"/>
      <c r="B235" s="110">
        <v>192</v>
      </c>
      <c r="C235" s="67">
        <v>143822</v>
      </c>
      <c r="D235" s="131" t="s">
        <v>8</v>
      </c>
      <c r="E235" s="132"/>
      <c r="F235" s="132"/>
      <c r="G235" s="132"/>
      <c r="H235" s="133"/>
      <c r="I235" s="14">
        <v>26.7</v>
      </c>
      <c r="J235" s="68">
        <v>0.1</v>
      </c>
      <c r="K235" s="69">
        <f t="shared" si="18"/>
        <v>0</v>
      </c>
      <c r="L235" s="70">
        <f t="shared" si="19"/>
        <v>0</v>
      </c>
      <c r="M235" s="71">
        <f t="shared" si="17"/>
        <v>24.03</v>
      </c>
    </row>
    <row r="236" spans="1:13" ht="23.25" customHeight="1">
      <c r="A236" s="38"/>
      <c r="B236" s="110">
        <v>193</v>
      </c>
      <c r="C236" s="67">
        <v>143823</v>
      </c>
      <c r="D236" s="131" t="s">
        <v>9</v>
      </c>
      <c r="E236" s="132"/>
      <c r="F236" s="132"/>
      <c r="G236" s="132"/>
      <c r="H236" s="133"/>
      <c r="I236" s="14">
        <v>33.090000000000003</v>
      </c>
      <c r="J236" s="68">
        <v>0.1</v>
      </c>
      <c r="K236" s="69">
        <f t="shared" si="18"/>
        <v>0</v>
      </c>
      <c r="L236" s="70">
        <f t="shared" si="19"/>
        <v>0</v>
      </c>
      <c r="M236" s="71">
        <f t="shared" si="17"/>
        <v>29.78</v>
      </c>
    </row>
    <row r="237" spans="1:13" ht="23.25" customHeight="1" thickBot="1">
      <c r="A237" s="38"/>
      <c r="B237" s="110">
        <v>194</v>
      </c>
      <c r="C237" s="67">
        <v>143824</v>
      </c>
      <c r="D237" s="131" t="s">
        <v>10</v>
      </c>
      <c r="E237" s="132"/>
      <c r="F237" s="132"/>
      <c r="G237" s="132"/>
      <c r="H237" s="133"/>
      <c r="I237" s="14">
        <v>38.83</v>
      </c>
      <c r="J237" s="68">
        <v>0.1</v>
      </c>
      <c r="K237" s="69">
        <f t="shared" ref="K237" si="20">I237*A237</f>
        <v>0</v>
      </c>
      <c r="L237" s="70">
        <f t="shared" ref="L237" si="21">A237*M237</f>
        <v>0</v>
      </c>
      <c r="M237" s="71">
        <f t="shared" ref="M237:M250" si="22">ROUND(I237-I237*J237, 2)</f>
        <v>34.950000000000003</v>
      </c>
    </row>
    <row r="238" spans="1:13" ht="27.75" customHeight="1" thickBot="1">
      <c r="A238" s="42"/>
      <c r="B238" s="114">
        <v>195</v>
      </c>
      <c r="C238" s="115">
        <v>144344</v>
      </c>
      <c r="D238" s="178" t="s">
        <v>233</v>
      </c>
      <c r="E238" s="179" t="s">
        <v>234</v>
      </c>
      <c r="F238" s="179" t="s">
        <v>234</v>
      </c>
      <c r="G238" s="179" t="s">
        <v>234</v>
      </c>
      <c r="H238" s="116" t="s">
        <v>25</v>
      </c>
      <c r="I238" s="43">
        <v>163.33000000000001</v>
      </c>
      <c r="J238" s="68">
        <v>0.1</v>
      </c>
      <c r="K238" s="69">
        <f>I238*A238</f>
        <v>0</v>
      </c>
      <c r="L238" s="70">
        <f>A238*M238</f>
        <v>0</v>
      </c>
      <c r="M238" s="71">
        <f t="shared" si="22"/>
        <v>147</v>
      </c>
    </row>
    <row r="239" spans="1:13" ht="21" customHeight="1">
      <c r="A239" s="135"/>
      <c r="B239" s="117"/>
      <c r="C239" s="67">
        <v>135842</v>
      </c>
      <c r="D239" s="138" t="s">
        <v>235</v>
      </c>
      <c r="E239" s="139"/>
      <c r="F239" s="139"/>
      <c r="G239" s="139"/>
      <c r="H239" s="44" t="s">
        <v>27</v>
      </c>
      <c r="I239" s="14">
        <v>13.5</v>
      </c>
      <c r="J239" s="68">
        <v>0.1</v>
      </c>
      <c r="K239" s="69"/>
      <c r="L239" s="70"/>
      <c r="M239" s="71">
        <f t="shared" si="22"/>
        <v>12.15</v>
      </c>
    </row>
    <row r="240" spans="1:13" ht="21" customHeight="1">
      <c r="A240" s="136"/>
      <c r="B240" s="118"/>
      <c r="C240" s="67">
        <v>143778</v>
      </c>
      <c r="D240" s="140" t="s">
        <v>236</v>
      </c>
      <c r="E240" s="141"/>
      <c r="F240" s="141"/>
      <c r="G240" s="142"/>
      <c r="H240" s="45">
        <v>2017</v>
      </c>
      <c r="I240" s="14">
        <v>9.9499999999999993</v>
      </c>
      <c r="J240" s="68">
        <v>0.1</v>
      </c>
      <c r="K240" s="69"/>
      <c r="L240" s="70"/>
      <c r="M240" s="71">
        <f t="shared" si="22"/>
        <v>8.9600000000000009</v>
      </c>
    </row>
    <row r="241" spans="1:30" ht="21" customHeight="1">
      <c r="A241" s="136"/>
      <c r="B241" s="118"/>
      <c r="C241" s="67">
        <v>143615</v>
      </c>
      <c r="D241" s="140" t="s">
        <v>237</v>
      </c>
      <c r="E241" s="141"/>
      <c r="F241" s="141"/>
      <c r="G241" s="142"/>
      <c r="H241" s="45">
        <v>2019</v>
      </c>
      <c r="I241" s="14">
        <v>10.87</v>
      </c>
      <c r="J241" s="68">
        <v>0.1</v>
      </c>
      <c r="K241" s="69"/>
      <c r="L241" s="70"/>
      <c r="M241" s="71">
        <f t="shared" si="22"/>
        <v>9.7799999999999994</v>
      </c>
    </row>
    <row r="242" spans="1:30" ht="21" customHeight="1">
      <c r="A242" s="136"/>
      <c r="B242" s="118"/>
      <c r="C242" s="67">
        <v>144222</v>
      </c>
      <c r="D242" s="140" t="s">
        <v>238</v>
      </c>
      <c r="E242" s="141"/>
      <c r="F242" s="141"/>
      <c r="G242" s="142"/>
      <c r="H242" s="45">
        <v>2019</v>
      </c>
      <c r="I242" s="14">
        <v>14.19</v>
      </c>
      <c r="J242" s="68">
        <v>0.1</v>
      </c>
      <c r="K242" s="69"/>
      <c r="L242" s="70"/>
      <c r="M242" s="71">
        <f t="shared" si="22"/>
        <v>12.77</v>
      </c>
    </row>
    <row r="243" spans="1:30" ht="21" customHeight="1">
      <c r="A243" s="136"/>
      <c r="B243" s="118"/>
      <c r="C243" s="67">
        <v>143402</v>
      </c>
      <c r="D243" s="140" t="s">
        <v>239</v>
      </c>
      <c r="E243" s="141"/>
      <c r="F243" s="141"/>
      <c r="G243" s="142"/>
      <c r="H243" s="45">
        <v>2018</v>
      </c>
      <c r="I243" s="14">
        <v>22.49</v>
      </c>
      <c r="J243" s="68">
        <v>0.1</v>
      </c>
      <c r="K243" s="69"/>
      <c r="L243" s="70"/>
      <c r="M243" s="71">
        <f t="shared" si="22"/>
        <v>20.239999999999998</v>
      </c>
    </row>
    <row r="244" spans="1:30" ht="21" customHeight="1">
      <c r="A244" s="136"/>
      <c r="B244" s="118"/>
      <c r="C244" s="67">
        <v>144096</v>
      </c>
      <c r="D244" s="140" t="s">
        <v>240</v>
      </c>
      <c r="E244" s="141"/>
      <c r="F244" s="141"/>
      <c r="G244" s="142"/>
      <c r="H244" s="45">
        <v>2019</v>
      </c>
      <c r="I244" s="14">
        <v>17.07</v>
      </c>
      <c r="J244" s="68">
        <v>0.1</v>
      </c>
      <c r="K244" s="69"/>
      <c r="L244" s="70"/>
      <c r="M244" s="71">
        <f t="shared" si="22"/>
        <v>15.36</v>
      </c>
    </row>
    <row r="245" spans="1:30" ht="21" customHeight="1">
      <c r="A245" s="136"/>
      <c r="B245" s="119"/>
      <c r="C245" s="67">
        <v>143337</v>
      </c>
      <c r="D245" s="140" t="s">
        <v>241</v>
      </c>
      <c r="E245" s="141"/>
      <c r="F245" s="141"/>
      <c r="G245" s="142"/>
      <c r="H245" s="45">
        <v>2019</v>
      </c>
      <c r="I245" s="14">
        <v>7.99</v>
      </c>
      <c r="J245" s="68">
        <v>0.1</v>
      </c>
      <c r="K245" s="69"/>
      <c r="L245" s="70"/>
      <c r="M245" s="71">
        <f t="shared" si="22"/>
        <v>7.19</v>
      </c>
    </row>
    <row r="246" spans="1:30" ht="21" customHeight="1">
      <c r="A246" s="136"/>
      <c r="B246" s="105"/>
      <c r="C246" s="67">
        <v>144242</v>
      </c>
      <c r="D246" s="140" t="s">
        <v>242</v>
      </c>
      <c r="E246" s="141"/>
      <c r="F246" s="141"/>
      <c r="G246" s="142"/>
      <c r="H246" s="45">
        <v>2020</v>
      </c>
      <c r="I246" s="14">
        <v>12.83</v>
      </c>
      <c r="J246" s="68">
        <v>0.1</v>
      </c>
      <c r="K246" s="69"/>
      <c r="L246" s="70"/>
      <c r="M246" s="71">
        <f t="shared" si="22"/>
        <v>11.55</v>
      </c>
    </row>
    <row r="247" spans="1:30" ht="21" customHeight="1">
      <c r="A247" s="136"/>
      <c r="B247" s="105"/>
      <c r="C247" s="67">
        <v>143696</v>
      </c>
      <c r="D247" s="140" t="s">
        <v>243</v>
      </c>
      <c r="E247" s="141"/>
      <c r="F247" s="141"/>
      <c r="G247" s="142"/>
      <c r="H247" s="45">
        <v>2019</v>
      </c>
      <c r="I247" s="14">
        <v>14.42</v>
      </c>
      <c r="J247" s="68">
        <v>0.1</v>
      </c>
      <c r="K247" s="69"/>
      <c r="L247" s="70"/>
      <c r="M247" s="71">
        <f t="shared" si="22"/>
        <v>12.98</v>
      </c>
    </row>
    <row r="248" spans="1:30" ht="21" customHeight="1">
      <c r="A248" s="136"/>
      <c r="B248" s="105"/>
      <c r="C248" s="67">
        <v>143857</v>
      </c>
      <c r="D248" s="140" t="s">
        <v>244</v>
      </c>
      <c r="E248" s="141"/>
      <c r="F248" s="141"/>
      <c r="G248" s="142"/>
      <c r="H248" s="45">
        <v>2019</v>
      </c>
      <c r="I248" s="14">
        <v>9.49</v>
      </c>
      <c r="J248" s="68">
        <v>0.1</v>
      </c>
      <c r="K248" s="69"/>
      <c r="L248" s="70"/>
      <c r="M248" s="71">
        <f t="shared" si="22"/>
        <v>8.5399999999999991</v>
      </c>
    </row>
    <row r="249" spans="1:30" ht="21" customHeight="1">
      <c r="A249" s="136"/>
      <c r="B249" s="105"/>
      <c r="C249" s="67">
        <v>144148</v>
      </c>
      <c r="D249" s="140" t="s">
        <v>245</v>
      </c>
      <c r="E249" s="141"/>
      <c r="F249" s="141"/>
      <c r="G249" s="142"/>
      <c r="H249" s="45">
        <v>2019</v>
      </c>
      <c r="I249" s="14">
        <v>13.07</v>
      </c>
      <c r="J249" s="68">
        <v>0.1</v>
      </c>
      <c r="K249" s="69"/>
      <c r="L249" s="70"/>
      <c r="M249" s="71">
        <f t="shared" si="22"/>
        <v>11.76</v>
      </c>
    </row>
    <row r="250" spans="1:30" ht="21" customHeight="1">
      <c r="A250" s="137"/>
      <c r="B250" s="105"/>
      <c r="C250" s="67">
        <v>144316</v>
      </c>
      <c r="D250" s="140" t="s">
        <v>246</v>
      </c>
      <c r="E250" s="141"/>
      <c r="F250" s="141"/>
      <c r="G250" s="142"/>
      <c r="H250" s="45">
        <v>2017</v>
      </c>
      <c r="I250" s="14">
        <v>17.46</v>
      </c>
      <c r="J250" s="68">
        <v>0.1</v>
      </c>
      <c r="K250" s="69"/>
      <c r="L250" s="70"/>
      <c r="M250" s="71">
        <f t="shared" si="22"/>
        <v>15.71</v>
      </c>
    </row>
    <row r="251" spans="1:30" ht="15" thickBot="1">
      <c r="A251" s="5"/>
      <c r="D251" s="9"/>
      <c r="E251" s="5"/>
    </row>
    <row r="252" spans="1:30" s="125" customFormat="1" ht="23.25" customHeight="1" thickBot="1">
      <c r="A252" s="120"/>
      <c r="B252" s="121"/>
      <c r="C252" s="122"/>
      <c r="D252" s="123"/>
      <c r="E252" s="123"/>
      <c r="F252" s="123"/>
      <c r="G252" s="123"/>
      <c r="H252" s="123"/>
      <c r="I252" s="124" t="s">
        <v>0</v>
      </c>
      <c r="J252" s="165" t="s">
        <v>17</v>
      </c>
      <c r="K252" s="166"/>
      <c r="L252" s="168">
        <f>SUM(K15:K238)</f>
        <v>0</v>
      </c>
      <c r="M252" s="169"/>
      <c r="AD252" s="125">
        <v>22</v>
      </c>
    </row>
    <row r="253" spans="1:30" s="125" customFormat="1" ht="6.75" customHeight="1" thickBot="1">
      <c r="A253" s="120"/>
      <c r="B253" s="126"/>
      <c r="C253" s="123"/>
      <c r="D253" s="123"/>
      <c r="E253" s="123"/>
      <c r="F253" s="123"/>
      <c r="G253" s="123"/>
      <c r="H253" s="123"/>
      <c r="I253" s="127"/>
      <c r="J253" s="128"/>
      <c r="K253" s="127"/>
      <c r="L253" s="129"/>
      <c r="M253" s="129"/>
    </row>
    <row r="254" spans="1:30" s="125" customFormat="1" ht="23.25" customHeight="1" thickTop="1" thickBot="1">
      <c r="A254" s="5"/>
      <c r="B254" s="2"/>
      <c r="C254" s="5"/>
      <c r="D254" s="123"/>
      <c r="E254" s="123"/>
      <c r="F254" s="123"/>
      <c r="G254" s="120"/>
      <c r="H254" s="120"/>
      <c r="I254" s="130" t="s">
        <v>18</v>
      </c>
      <c r="J254" s="175" t="s">
        <v>19</v>
      </c>
      <c r="K254" s="176"/>
      <c r="L254" s="160">
        <f>SUM(L15:L238)</f>
        <v>0</v>
      </c>
      <c r="M254" s="161"/>
      <c r="N254" s="5"/>
      <c r="AC254" s="125">
        <v>24</v>
      </c>
    </row>
    <row r="255" spans="1:30" ht="15" thickTop="1">
      <c r="D255" s="9"/>
      <c r="E255" s="5"/>
    </row>
  </sheetData>
  <sheetProtection algorithmName="SHA-512" hashValue="RVEjM66RMx6/6bJgI7qlzgN1VB68a4kFTT0IA8lVFHpJU3VZJLdhW5zZqS/QrDm/meZz9ISwnq1FDLyMfvPLkA==" saltValue="kPJjvEcJ585fQVa8yWxo/A==" spinCount="100000" sheet="1" objects="1" scenarios="1"/>
  <autoFilter ref="C205:C237" xr:uid="{BB5464DB-B5E8-4676-A0B8-0103034EDADC}">
    <filterColumn colId="0">
      <colorFilter dxfId="0"/>
    </filterColumn>
  </autoFilter>
  <mergeCells count="234">
    <mergeCell ref="D29:G29"/>
    <mergeCell ref="D39:G39"/>
    <mergeCell ref="D40:G40"/>
    <mergeCell ref="D41:G41"/>
    <mergeCell ref="D42:G42"/>
    <mergeCell ref="D43:G43"/>
    <mergeCell ref="D44:G44"/>
    <mergeCell ref="D47:G47"/>
    <mergeCell ref="C4:G4"/>
    <mergeCell ref="C6:G6"/>
    <mergeCell ref="A13:G13"/>
    <mergeCell ref="C7:G7"/>
    <mergeCell ref="C8:G8"/>
    <mergeCell ref="C9:G9"/>
    <mergeCell ref="C5:G5"/>
    <mergeCell ref="D34:G34"/>
    <mergeCell ref="D35:G35"/>
    <mergeCell ref="D24:G24"/>
    <mergeCell ref="D28:G28"/>
    <mergeCell ref="D30:G30"/>
    <mergeCell ref="D31:G31"/>
    <mergeCell ref="D32:G32"/>
    <mergeCell ref="D33:G33"/>
    <mergeCell ref="D49:G49"/>
    <mergeCell ref="D36:G36"/>
    <mergeCell ref="D37:G37"/>
    <mergeCell ref="D38:G38"/>
    <mergeCell ref="D58:G58"/>
    <mergeCell ref="D59:G59"/>
    <mergeCell ref="D60:G60"/>
    <mergeCell ref="D61:G61"/>
    <mergeCell ref="D53:G53"/>
    <mergeCell ref="D54:G54"/>
    <mergeCell ref="D55:G55"/>
    <mergeCell ref="D56:G56"/>
    <mergeCell ref="D46:G46"/>
    <mergeCell ref="D48:G48"/>
    <mergeCell ref="D50:G50"/>
    <mergeCell ref="D51:G51"/>
    <mergeCell ref="D45:G45"/>
    <mergeCell ref="D66:G66"/>
    <mergeCell ref="D67:G67"/>
    <mergeCell ref="D69:G69"/>
    <mergeCell ref="D70:G70"/>
    <mergeCell ref="D71:G71"/>
    <mergeCell ref="D62:G62"/>
    <mergeCell ref="D63:G63"/>
    <mergeCell ref="D64:G64"/>
    <mergeCell ref="D65:G65"/>
    <mergeCell ref="D78:G78"/>
    <mergeCell ref="D76:G76"/>
    <mergeCell ref="D79:G79"/>
    <mergeCell ref="D80:G80"/>
    <mergeCell ref="D81:G81"/>
    <mergeCell ref="D72:G72"/>
    <mergeCell ref="D73:G73"/>
    <mergeCell ref="D74:G74"/>
    <mergeCell ref="D75:G75"/>
    <mergeCell ref="D77:G77"/>
    <mergeCell ref="D88:G88"/>
    <mergeCell ref="D89:G89"/>
    <mergeCell ref="D90:G90"/>
    <mergeCell ref="D91:G91"/>
    <mergeCell ref="D92:G92"/>
    <mergeCell ref="D82:G82"/>
    <mergeCell ref="D83:G83"/>
    <mergeCell ref="D84:G84"/>
    <mergeCell ref="D86:G86"/>
    <mergeCell ref="D87:G87"/>
    <mergeCell ref="D108:G108"/>
    <mergeCell ref="D98:G98"/>
    <mergeCell ref="D99:G99"/>
    <mergeCell ref="D101:G101"/>
    <mergeCell ref="D102:G102"/>
    <mergeCell ref="D103:G103"/>
    <mergeCell ref="D93:G93"/>
    <mergeCell ref="D94:G94"/>
    <mergeCell ref="D95:G95"/>
    <mergeCell ref="D96:G96"/>
    <mergeCell ref="D97:G97"/>
    <mergeCell ref="D134:G134"/>
    <mergeCell ref="D135:G135"/>
    <mergeCell ref="D136:G136"/>
    <mergeCell ref="D137:G137"/>
    <mergeCell ref="D138:G138"/>
    <mergeCell ref="D127:G127"/>
    <mergeCell ref="D128:G128"/>
    <mergeCell ref="D131:G131"/>
    <mergeCell ref="D132:G132"/>
    <mergeCell ref="D133:G133"/>
    <mergeCell ref="D143:G143"/>
    <mergeCell ref="D145:G145"/>
    <mergeCell ref="D146:G146"/>
    <mergeCell ref="D147:G147"/>
    <mergeCell ref="D148:G148"/>
    <mergeCell ref="D139:G139"/>
    <mergeCell ref="D140:G140"/>
    <mergeCell ref="D141:G141"/>
    <mergeCell ref="D142:G142"/>
    <mergeCell ref="D144:G144"/>
    <mergeCell ref="D154:G154"/>
    <mergeCell ref="D155:G155"/>
    <mergeCell ref="D157:G157"/>
    <mergeCell ref="D158:G158"/>
    <mergeCell ref="D149:G149"/>
    <mergeCell ref="D150:G150"/>
    <mergeCell ref="D151:G151"/>
    <mergeCell ref="D152:G152"/>
    <mergeCell ref="D153:G153"/>
    <mergeCell ref="D156:G156"/>
    <mergeCell ref="D165:G165"/>
    <mergeCell ref="D166:G166"/>
    <mergeCell ref="D167:G167"/>
    <mergeCell ref="D168:G168"/>
    <mergeCell ref="D159:G159"/>
    <mergeCell ref="D160:G160"/>
    <mergeCell ref="D161:G161"/>
    <mergeCell ref="D162:G162"/>
    <mergeCell ref="D163:G163"/>
    <mergeCell ref="D164:G164"/>
    <mergeCell ref="D174:G174"/>
    <mergeCell ref="D175:G175"/>
    <mergeCell ref="D176:G176"/>
    <mergeCell ref="D177:G177"/>
    <mergeCell ref="D178:G178"/>
    <mergeCell ref="D169:G169"/>
    <mergeCell ref="D170:G170"/>
    <mergeCell ref="D172:G172"/>
    <mergeCell ref="D173:G173"/>
    <mergeCell ref="D171:G171"/>
    <mergeCell ref="D184:G184"/>
    <mergeCell ref="D185:G185"/>
    <mergeCell ref="D186:G186"/>
    <mergeCell ref="D187:G187"/>
    <mergeCell ref="D179:G179"/>
    <mergeCell ref="D180:G180"/>
    <mergeCell ref="D181:G181"/>
    <mergeCell ref="D182:G182"/>
    <mergeCell ref="D183:G183"/>
    <mergeCell ref="D194:G194"/>
    <mergeCell ref="D195:G195"/>
    <mergeCell ref="D196:G196"/>
    <mergeCell ref="D197:G197"/>
    <mergeCell ref="D199:G199"/>
    <mergeCell ref="D188:G188"/>
    <mergeCell ref="D189:G189"/>
    <mergeCell ref="D190:G190"/>
    <mergeCell ref="D192:G192"/>
    <mergeCell ref="D193:G193"/>
    <mergeCell ref="D191:G191"/>
    <mergeCell ref="D198:G198"/>
    <mergeCell ref="D204:G204"/>
    <mergeCell ref="D205:G205"/>
    <mergeCell ref="D206:G206"/>
    <mergeCell ref="D207:G207"/>
    <mergeCell ref="D200:G200"/>
    <mergeCell ref="D201:G201"/>
    <mergeCell ref="D202:G202"/>
    <mergeCell ref="D203:G203"/>
    <mergeCell ref="D213:G213"/>
    <mergeCell ref="J254:K254"/>
    <mergeCell ref="D218:G218"/>
    <mergeCell ref="D219:H219"/>
    <mergeCell ref="D214:G214"/>
    <mergeCell ref="D215:G215"/>
    <mergeCell ref="D216:G216"/>
    <mergeCell ref="D217:G217"/>
    <mergeCell ref="D208:G208"/>
    <mergeCell ref="D209:G209"/>
    <mergeCell ref="D210:G210"/>
    <mergeCell ref="D211:G211"/>
    <mergeCell ref="D212:G212"/>
    <mergeCell ref="D238:G238"/>
    <mergeCell ref="L254:M254"/>
    <mergeCell ref="E11:G11"/>
    <mergeCell ref="J252:K252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5:G25"/>
    <mergeCell ref="D26:G26"/>
    <mergeCell ref="D27:G27"/>
    <mergeCell ref="L252:M252"/>
    <mergeCell ref="D52:G52"/>
    <mergeCell ref="D57:G57"/>
    <mergeCell ref="D68:G68"/>
    <mergeCell ref="D85:G85"/>
    <mergeCell ref="D100:G100"/>
    <mergeCell ref="D119:G119"/>
    <mergeCell ref="D129:G129"/>
    <mergeCell ref="D130:G130"/>
    <mergeCell ref="B1:K1"/>
    <mergeCell ref="B2:K2"/>
    <mergeCell ref="B3:K3"/>
    <mergeCell ref="D123:G123"/>
    <mergeCell ref="D124:G124"/>
    <mergeCell ref="D125:G125"/>
    <mergeCell ref="D126:G126"/>
    <mergeCell ref="D118:G118"/>
    <mergeCell ref="D120:G120"/>
    <mergeCell ref="D121:G121"/>
    <mergeCell ref="D122:G122"/>
    <mergeCell ref="D113:G113"/>
    <mergeCell ref="D114:G114"/>
    <mergeCell ref="D115:G115"/>
    <mergeCell ref="D116:G116"/>
    <mergeCell ref="D117:G117"/>
    <mergeCell ref="D109:G109"/>
    <mergeCell ref="D110:G110"/>
    <mergeCell ref="D111:G111"/>
    <mergeCell ref="D112:G112"/>
    <mergeCell ref="D104:G104"/>
    <mergeCell ref="D105:G105"/>
    <mergeCell ref="D106:G106"/>
    <mergeCell ref="D107:G107"/>
    <mergeCell ref="A239:A250"/>
    <mergeCell ref="D239:G239"/>
    <mergeCell ref="D240:G240"/>
    <mergeCell ref="D241:G241"/>
    <mergeCell ref="D242:G242"/>
    <mergeCell ref="D243:G243"/>
    <mergeCell ref="D244:G244"/>
    <mergeCell ref="D245:G245"/>
    <mergeCell ref="D246:G246"/>
    <mergeCell ref="D247:G247"/>
    <mergeCell ref="D248:G248"/>
    <mergeCell ref="D249:G249"/>
    <mergeCell ref="D250:G250"/>
  </mergeCells>
  <hyperlinks>
    <hyperlink ref="A13:G13" r:id="rId1" display="Pour toute question, n'hésiez pas à nous envoyer un mail à:  info@lacavedessommeliers.lu" xr:uid="{48864E2C-C4DC-45D8-8DD6-DBE603E1C347}"/>
  </hyperlinks>
  <pageMargins left="0" right="0" top="0" bottom="0" header="0.31496062992125984" footer="0.31496062992125984"/>
  <pageSetup paperSize="9" scale="61" fitToHeight="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E78B3-EC1D-460D-99CB-DC720A38642E}">
  <sheetPr>
    <pageSetUpPr fitToPage="1"/>
  </sheetPr>
  <dimension ref="A201:A221"/>
  <sheetViews>
    <sheetView workbookViewId="0"/>
  </sheetViews>
  <sheetFormatPr baseColWidth="10" defaultRowHeight="12.75"/>
  <sheetData>
    <row r="201" spans="1:1">
      <c r="A201" s="24"/>
    </row>
    <row r="202" spans="1:1">
      <c r="A202" s="24"/>
    </row>
    <row r="203" spans="1:1">
      <c r="A203" s="24"/>
    </row>
    <row r="204" spans="1:1">
      <c r="A204" s="24"/>
    </row>
    <row r="205" spans="1:1">
      <c r="A205" s="24"/>
    </row>
    <row r="206" spans="1:1">
      <c r="A206" s="24"/>
    </row>
    <row r="207" spans="1:1">
      <c r="A207" s="24"/>
    </row>
    <row r="208" spans="1:1">
      <c r="A208" s="24"/>
    </row>
    <row r="209" spans="1:1">
      <c r="A209" s="24"/>
    </row>
    <row r="210" spans="1:1">
      <c r="A210" s="24"/>
    </row>
    <row r="211" spans="1:1">
      <c r="A211" s="24"/>
    </row>
    <row r="212" spans="1:1">
      <c r="A212" s="24"/>
    </row>
    <row r="213" spans="1:1">
      <c r="A213" s="24"/>
    </row>
    <row r="214" spans="1:1">
      <c r="A214" s="24"/>
    </row>
    <row r="215" spans="1:1">
      <c r="A215" s="24"/>
    </row>
    <row r="216" spans="1:1">
      <c r="A216" s="24"/>
    </row>
    <row r="217" spans="1:1">
      <c r="A217" s="24"/>
    </row>
    <row r="218" spans="1:1">
      <c r="A218" s="24"/>
    </row>
    <row r="219" spans="1:1">
      <c r="A219" s="24"/>
    </row>
    <row r="220" spans="1:1">
      <c r="A220" s="24"/>
    </row>
    <row r="221" spans="1:1">
      <c r="A221" s="24"/>
    </row>
  </sheetData>
  <pageMargins left="0.70866141732283472" right="0.70866141732283472" top="0.15748031496062992" bottom="0.15748031496062992" header="0.31496062992125984" footer="0.31496062992125984"/>
  <pageSetup paperSize="9"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OFFRE - BEL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2021-05-07T12:22:45Z</dcterms:modified>
</cp:coreProperties>
</file>